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\Desktop\BC2019\"/>
    </mc:Choice>
  </mc:AlternateContent>
  <bookViews>
    <workbookView xWindow="0" yWindow="0" windowWidth="20490" windowHeight="775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52511" iterateDelta="1E-4"/>
</workbook>
</file>

<file path=xl/calcChain.xml><?xml version="1.0" encoding="utf-8"?>
<calcChain xmlns="http://schemas.openxmlformats.org/spreadsheetml/2006/main">
  <c r="F69" i="1" l="1"/>
  <c r="C36" i="1"/>
  <c r="C70" i="1" l="1"/>
  <c r="M69" i="1" l="1"/>
  <c r="M71" i="1" s="1"/>
  <c r="L69" i="1"/>
  <c r="L71" i="1" s="1"/>
  <c r="K69" i="1"/>
  <c r="K71" i="1" s="1"/>
  <c r="J69" i="1"/>
  <c r="J71" i="1" s="1"/>
  <c r="I69" i="1"/>
  <c r="I71" i="1" s="1"/>
  <c r="H69" i="1"/>
  <c r="H71" i="1" s="1"/>
  <c r="G69" i="1"/>
  <c r="G71" i="1" s="1"/>
  <c r="F71" i="1"/>
  <c r="E69" i="1"/>
  <c r="E71" i="1" s="1"/>
  <c r="D69" i="1"/>
  <c r="D71" i="1" s="1"/>
  <c r="C66" i="1"/>
  <c r="A66" i="1"/>
  <c r="C65" i="1"/>
  <c r="B65" i="1"/>
  <c r="A65" i="1"/>
  <c r="C64" i="1"/>
  <c r="B64" i="1"/>
  <c r="A64" i="1"/>
  <c r="C63" i="1"/>
  <c r="B63" i="1"/>
  <c r="A63" i="1"/>
  <c r="C62" i="1"/>
  <c r="B62" i="1"/>
  <c r="A62" i="1"/>
  <c r="C61" i="1"/>
  <c r="B61" i="1"/>
  <c r="A61" i="1"/>
  <c r="C60" i="1"/>
  <c r="B60" i="1"/>
  <c r="A60" i="1"/>
  <c r="C59" i="1"/>
  <c r="B59" i="1"/>
  <c r="A59" i="1"/>
  <c r="C58" i="1"/>
  <c r="A58" i="1"/>
  <c r="C57" i="1"/>
  <c r="A57" i="1"/>
  <c r="C56" i="1"/>
  <c r="B56" i="1"/>
  <c r="A56" i="1"/>
  <c r="C55" i="1"/>
  <c r="B55" i="1"/>
  <c r="A55" i="1"/>
  <c r="C54" i="1"/>
  <c r="B54" i="1"/>
  <c r="A54" i="1"/>
  <c r="C53" i="1"/>
  <c r="B53" i="1"/>
  <c r="A53" i="1"/>
  <c r="C52" i="1"/>
  <c r="B52" i="1"/>
  <c r="A52" i="1"/>
  <c r="C51" i="1"/>
  <c r="B51" i="1"/>
  <c r="A51" i="1"/>
  <c r="C50" i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A46" i="1"/>
  <c r="C44" i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  <c r="C30" i="1"/>
  <c r="B30" i="1"/>
  <c r="A30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69" i="1" l="1"/>
  <c r="C71" i="1" s="1"/>
</calcChain>
</file>

<file path=xl/sharedStrings.xml><?xml version="1.0" encoding="utf-8"?>
<sst xmlns="http://schemas.openxmlformats.org/spreadsheetml/2006/main" count="27" uniqueCount="27">
  <si>
    <t xml:space="preserve">landelijke </t>
  </si>
  <si>
    <t>gewaslijst 2019</t>
  </si>
  <si>
    <t>Totaal</t>
  </si>
  <si>
    <t>Beltrum</t>
  </si>
  <si>
    <t>Elim</t>
  </si>
  <si>
    <t>Eelde</t>
  </si>
  <si>
    <t>Lichten</t>
  </si>
  <si>
    <t>Rekken</t>
  </si>
  <si>
    <t>St.Jans</t>
  </si>
  <si>
    <t>Valkens</t>
  </si>
  <si>
    <t>Vollenhove</t>
  </si>
  <si>
    <t>Winterswijk</t>
  </si>
  <si>
    <t>Zundert</t>
  </si>
  <si>
    <t>voorde</t>
  </si>
  <si>
    <t>Klooster</t>
  </si>
  <si>
    <t>waard</t>
  </si>
  <si>
    <t>totaal 2019</t>
  </si>
  <si>
    <t>Totaal 2018</t>
  </si>
  <si>
    <t>verschil</t>
  </si>
  <si>
    <t>Purple Diamond</t>
  </si>
  <si>
    <t>Andre Ensing</t>
  </si>
  <si>
    <t>Thomas A Edison</t>
  </si>
  <si>
    <t>Ralphie Light</t>
  </si>
  <si>
    <t>Red fox Licht</t>
  </si>
  <si>
    <t>Bocherel</t>
  </si>
  <si>
    <t>Painted Black</t>
  </si>
  <si>
    <t>Osirium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</si>
</sst>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3]&quot; &quot;#,##0.00;[Red][$€-413]&quot; &quot;#,##0.00&quot;-&quot;"/>
  </numFmts>
  <fonts count="13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0" fontId="7" fillId="0" borderId="0"/>
    <xf numFmtId="0" fontId="9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4" fontId="12" fillId="0" borderId="0"/>
  </cellStyleXfs>
  <cellXfs count="5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3" fillId="0" borderId="3" xfId="0" applyFont="1" applyBorder="1"/>
    <xf numFmtId="0" fontId="1" fillId="0" borderId="4" xfId="0" applyFont="1" applyBorder="1"/>
    <xf numFmtId="0" fontId="2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6" xfId="0" applyFont="1" applyBorder="1"/>
    <xf numFmtId="0" fontId="3" fillId="0" borderId="7" xfId="0" applyFont="1" applyBorder="1"/>
    <xf numFmtId="0" fontId="3" fillId="0" borderId="8" xfId="0" applyFont="1" applyBorder="1"/>
    <xf numFmtId="3" fontId="3" fillId="0" borderId="8" xfId="0" applyNumberFormat="1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right"/>
    </xf>
    <xf numFmtId="0" fontId="3" fillId="0" borderId="10" xfId="0" applyFont="1" applyBorder="1" applyProtection="1"/>
    <xf numFmtId="3" fontId="3" fillId="0" borderId="11" xfId="0" applyNumberFormat="1" applyFont="1" applyBorder="1"/>
    <xf numFmtId="3" fontId="4" fillId="0" borderId="3" xfId="0" applyNumberFormat="1" applyFont="1" applyBorder="1"/>
    <xf numFmtId="3" fontId="0" fillId="0" borderId="3" xfId="0" applyNumberFormat="1" applyBorder="1"/>
    <xf numFmtId="3" fontId="5" fillId="0" borderId="12" xfId="1" applyNumberFormat="1" applyFill="1" applyBorder="1"/>
    <xf numFmtId="0" fontId="3" fillId="2" borderId="9" xfId="0" applyFont="1" applyFill="1" applyBorder="1" applyAlignment="1" applyProtection="1">
      <alignment horizontal="right"/>
    </xf>
    <xf numFmtId="0" fontId="3" fillId="3" borderId="9" xfId="0" applyFont="1" applyFill="1" applyBorder="1" applyAlignment="1" applyProtection="1">
      <alignment horizontal="right"/>
    </xf>
    <xf numFmtId="0" fontId="3" fillId="4" borderId="9" xfId="0" applyFont="1" applyFill="1" applyBorder="1" applyAlignment="1" applyProtection="1">
      <alignment horizontal="right"/>
    </xf>
    <xf numFmtId="0" fontId="6" fillId="5" borderId="9" xfId="0" applyFont="1" applyFill="1" applyBorder="1" applyAlignment="1" applyProtection="1">
      <alignment horizontal="right"/>
    </xf>
    <xf numFmtId="0" fontId="3" fillId="6" borderId="9" xfId="0" applyFont="1" applyFill="1" applyBorder="1" applyAlignment="1" applyProtection="1">
      <alignment horizontal="right"/>
    </xf>
    <xf numFmtId="0" fontId="6" fillId="7" borderId="9" xfId="0" applyFont="1" applyFill="1" applyBorder="1" applyAlignment="1" applyProtection="1">
      <alignment horizontal="right"/>
    </xf>
    <xf numFmtId="3" fontId="3" fillId="0" borderId="3" xfId="0" applyNumberFormat="1" applyFont="1" applyBorder="1"/>
    <xf numFmtId="0" fontId="6" fillId="8" borderId="9" xfId="0" applyFont="1" applyFill="1" applyBorder="1" applyAlignment="1" applyProtection="1">
      <alignment horizontal="right"/>
    </xf>
    <xf numFmtId="3" fontId="3" fillId="0" borderId="13" xfId="0" applyNumberFormat="1" applyFont="1" applyBorder="1"/>
    <xf numFmtId="3" fontId="0" fillId="0" borderId="14" xfId="0" applyNumberFormat="1" applyBorder="1"/>
    <xf numFmtId="3" fontId="4" fillId="0" borderId="14" xfId="0" applyNumberFormat="1" applyFont="1" applyBorder="1"/>
    <xf numFmtId="0" fontId="3" fillId="0" borderId="11" xfId="0" applyFont="1" applyBorder="1"/>
    <xf numFmtId="0" fontId="3" fillId="0" borderId="15" xfId="0" applyFont="1" applyFill="1" applyBorder="1"/>
    <xf numFmtId="3" fontId="4" fillId="0" borderId="0" xfId="0" applyNumberFormat="1" applyFont="1"/>
    <xf numFmtId="3" fontId="7" fillId="0" borderId="12" xfId="3" applyNumberFormat="1" applyFill="1" applyBorder="1"/>
    <xf numFmtId="3" fontId="0" fillId="0" borderId="3" xfId="0" applyNumberFormat="1" applyBorder="1"/>
    <xf numFmtId="3" fontId="0" fillId="0" borderId="3" xfId="0" applyNumberFormat="1" applyFill="1" applyBorder="1"/>
    <xf numFmtId="3" fontId="5" fillId="0" borderId="3" xfId="0" applyNumberFormat="1" applyFont="1" applyFill="1" applyBorder="1"/>
    <xf numFmtId="3" fontId="8" fillId="0" borderId="12" xfId="3" applyNumberFormat="1" applyFont="1" applyFill="1" applyBorder="1"/>
    <xf numFmtId="0" fontId="10" fillId="0" borderId="16" xfId="5" applyFont="1" applyBorder="1" applyProtection="1"/>
    <xf numFmtId="0" fontId="6" fillId="7" borderId="1" xfId="0" applyFont="1" applyFill="1" applyBorder="1" applyAlignment="1" applyProtection="1">
      <alignment horizontal="right"/>
    </xf>
    <xf numFmtId="0" fontId="3" fillId="0" borderId="17" xfId="0" applyFont="1" applyBorder="1" applyProtection="1"/>
    <xf numFmtId="3" fontId="3" fillId="0" borderId="18" xfId="0" applyNumberFormat="1" applyFont="1" applyBorder="1"/>
    <xf numFmtId="3" fontId="0" fillId="0" borderId="4" xfId="0" applyNumberFormat="1" applyBorder="1"/>
    <xf numFmtId="3" fontId="5" fillId="0" borderId="19" xfId="1" applyNumberFormat="1" applyFill="1" applyBorder="1"/>
    <xf numFmtId="3" fontId="0" fillId="0" borderId="4" xfId="0" applyNumberFormat="1" applyFill="1" applyBorder="1"/>
    <xf numFmtId="0" fontId="3" fillId="0" borderId="20" xfId="0" applyFont="1" applyBorder="1" applyProtection="1"/>
    <xf numFmtId="0" fontId="3" fillId="0" borderId="3" xfId="0" applyFont="1" applyBorder="1" applyProtection="1"/>
    <xf numFmtId="3" fontId="5" fillId="0" borderId="3" xfId="1" applyNumberFormat="1" applyFill="1" applyBorder="1"/>
    <xf numFmtId="3" fontId="4" fillId="2" borderId="3" xfId="0" applyNumberFormat="1" applyFont="1" applyFill="1" applyBorder="1"/>
    <xf numFmtId="3" fontId="0" fillId="2" borderId="3" xfId="0" applyNumberFormat="1" applyFill="1" applyBorder="1"/>
  </cellXfs>
  <cellStyles count="10">
    <cellStyle name="Excel Built-in Normal" xfId="3"/>
    <cellStyle name="Excel Built-in Normal 2" xfId="5"/>
    <cellStyle name="Excel Built-in Normal 4" xfId="1"/>
    <cellStyle name="Heading" xfId="6"/>
    <cellStyle name="Heading1" xfId="7"/>
    <cellStyle name="Result" xfId="8"/>
    <cellStyle name="Result2" xfId="9"/>
    <cellStyle name="Standaard" xfId="0" builtinId="0"/>
    <cellStyle name="Standaard 2" xfId="2"/>
    <cellStyle name="Standa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hard/AppData/Local/Microsoft/Windows/Temporary%20Internet%20Files/Content.IE5/UO9JZ0G2/Invullijst,%20Aanplantlijs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invullijst"/>
      <sheetName val="Blad3"/>
    </sheetNames>
    <sheetDataSet>
      <sheetData sheetId="0"/>
      <sheetData sheetId="1">
        <row r="8">
          <cell r="B8">
            <v>1120</v>
          </cell>
          <cell r="C8" t="str">
            <v>Petra's Wedding</v>
          </cell>
        </row>
        <row r="10">
          <cell r="B10">
            <v>1145</v>
          </cell>
          <cell r="C10" t="str">
            <v>White Aster</v>
          </cell>
        </row>
        <row r="13">
          <cell r="B13">
            <v>1225</v>
          </cell>
          <cell r="C13" t="str">
            <v>My Love</v>
          </cell>
        </row>
        <row r="16">
          <cell r="B16">
            <v>1315</v>
          </cell>
          <cell r="C16" t="str">
            <v>Eveline</v>
          </cell>
        </row>
        <row r="18">
          <cell r="B18">
            <v>1330</v>
          </cell>
          <cell r="C18" t="str">
            <v>Polar Ice</v>
          </cell>
        </row>
        <row r="19">
          <cell r="B19">
            <v>1340</v>
          </cell>
          <cell r="C19" t="str">
            <v>Snow Cap</v>
          </cell>
        </row>
        <row r="20">
          <cell r="B20">
            <v>1391</v>
          </cell>
          <cell r="C20" t="str">
            <v>Snow Cap Deco</v>
          </cell>
        </row>
        <row r="21">
          <cell r="B21">
            <v>1395</v>
          </cell>
          <cell r="C21" t="str">
            <v>Champagne</v>
          </cell>
        </row>
        <row r="23">
          <cell r="B23">
            <v>1499</v>
          </cell>
          <cell r="C23" t="str">
            <v>Toscane Wit</v>
          </cell>
        </row>
        <row r="25">
          <cell r="B25">
            <v>2125</v>
          </cell>
          <cell r="C25" t="str">
            <v>Golden Scepter</v>
          </cell>
        </row>
        <row r="27">
          <cell r="B27">
            <v>2140</v>
          </cell>
          <cell r="C27" t="str">
            <v>Netty</v>
          </cell>
        </row>
        <row r="28">
          <cell r="B28">
            <v>2199</v>
          </cell>
        </row>
        <row r="32">
          <cell r="B32">
            <v>2335</v>
          </cell>
          <cell r="C32" t="str">
            <v>Yellow Heaven</v>
          </cell>
        </row>
        <row r="33">
          <cell r="B33">
            <v>2391</v>
          </cell>
          <cell r="C33" t="str">
            <v>Golden Eye</v>
          </cell>
        </row>
        <row r="39">
          <cell r="B39">
            <v>3120</v>
          </cell>
          <cell r="C39" t="str">
            <v>Magnificat</v>
          </cell>
        </row>
        <row r="41">
          <cell r="B41">
            <v>3135</v>
          </cell>
          <cell r="C41" t="str">
            <v>Souvenir D'ete</v>
          </cell>
        </row>
        <row r="42">
          <cell r="B42">
            <v>3150</v>
          </cell>
          <cell r="C42" t="str">
            <v>Zundert Mystery 'Fox'</v>
          </cell>
        </row>
        <row r="43">
          <cell r="B43">
            <v>3199</v>
          </cell>
          <cell r="C43" t="str">
            <v>Maren</v>
          </cell>
        </row>
        <row r="49">
          <cell r="B49">
            <v>3405</v>
          </cell>
          <cell r="C49" t="str">
            <v>Beatrice</v>
          </cell>
        </row>
        <row r="50">
          <cell r="B50">
            <v>3425</v>
          </cell>
          <cell r="C50" t="str">
            <v>Cornel Bronze</v>
          </cell>
        </row>
        <row r="51">
          <cell r="B51">
            <v>3445</v>
          </cell>
          <cell r="C51" t="str">
            <v>Ralphie</v>
          </cell>
        </row>
        <row r="53">
          <cell r="B53">
            <v>3450</v>
          </cell>
          <cell r="C53" t="str">
            <v>Safe Shot</v>
          </cell>
        </row>
        <row r="54">
          <cell r="B54">
            <v>3455</v>
          </cell>
          <cell r="C54" t="str">
            <v>Winterswijk/Sylvia</v>
          </cell>
        </row>
        <row r="57">
          <cell r="B57">
            <v>4110</v>
          </cell>
          <cell r="C57" t="str">
            <v>Kochelsee</v>
          </cell>
        </row>
        <row r="58">
          <cell r="B58">
            <v>4115</v>
          </cell>
          <cell r="C58" t="str">
            <v>Nescio</v>
          </cell>
        </row>
        <row r="60">
          <cell r="B60">
            <v>4125</v>
          </cell>
          <cell r="C60" t="str">
            <v>Red Fox</v>
          </cell>
        </row>
        <row r="61">
          <cell r="B61">
            <v>4130</v>
          </cell>
          <cell r="C61" t="str">
            <v xml:space="preserve">Salsa </v>
          </cell>
        </row>
        <row r="62">
          <cell r="B62">
            <v>4140</v>
          </cell>
          <cell r="C62" t="str">
            <v>Viking</v>
          </cell>
        </row>
        <row r="67">
          <cell r="B67">
            <v>4370</v>
          </cell>
          <cell r="C67" t="str">
            <v>Red Sun</v>
          </cell>
        </row>
        <row r="73">
          <cell r="B73">
            <v>5115</v>
          </cell>
          <cell r="C73" t="str">
            <v>Dark Spirit</v>
          </cell>
        </row>
        <row r="74">
          <cell r="B74">
            <v>5117</v>
          </cell>
          <cell r="C74" t="str">
            <v>Gipsy Night</v>
          </cell>
        </row>
        <row r="75">
          <cell r="B75">
            <v>5127</v>
          </cell>
          <cell r="C75" t="str">
            <v>Maroon Fox</v>
          </cell>
        </row>
        <row r="76">
          <cell r="B76">
            <v>5130</v>
          </cell>
          <cell r="C76" t="str">
            <v>Natal</v>
          </cell>
        </row>
        <row r="77">
          <cell r="B77">
            <v>5145</v>
          </cell>
          <cell r="C77" t="str">
            <v>Tam Tam</v>
          </cell>
        </row>
        <row r="82">
          <cell r="B82">
            <v>5305</v>
          </cell>
          <cell r="C82" t="str">
            <v>Arabian Night</v>
          </cell>
        </row>
        <row r="83">
          <cell r="B83">
            <v>5312</v>
          </cell>
          <cell r="C83" t="str">
            <v>Black Destiny</v>
          </cell>
        </row>
        <row r="88">
          <cell r="B88">
            <v>5410</v>
          </cell>
          <cell r="C88" t="str">
            <v>Black Diamond</v>
          </cell>
        </row>
        <row r="91">
          <cell r="B91">
            <v>6135</v>
          </cell>
          <cell r="C91" t="str">
            <v>Stolze von Berlin</v>
          </cell>
        </row>
        <row r="98">
          <cell r="B98">
            <v>6305</v>
          </cell>
          <cell r="C98" t="str">
            <v>Doris Duke</v>
          </cell>
        </row>
        <row r="99">
          <cell r="B99">
            <v>6306</v>
          </cell>
          <cell r="C99" t="str">
            <v>Esli</v>
          </cell>
        </row>
        <row r="103">
          <cell r="B103">
            <v>6399</v>
          </cell>
          <cell r="C103" t="str">
            <v>Café au Lait</v>
          </cell>
        </row>
        <row r="105">
          <cell r="B105">
            <v>6418</v>
          </cell>
          <cell r="C105" t="str">
            <v>Natalie G</v>
          </cell>
        </row>
        <row r="107">
          <cell r="B107">
            <v>6440</v>
          </cell>
          <cell r="C107" t="str">
            <v>Sandra</v>
          </cell>
        </row>
        <row r="108">
          <cell r="B108">
            <v>6445</v>
          </cell>
          <cell r="C108" t="str">
            <v>Sebastiaan</v>
          </cell>
        </row>
        <row r="111">
          <cell r="B111">
            <v>7112</v>
          </cell>
          <cell r="C111" t="str">
            <v>Duke Duweno</v>
          </cell>
        </row>
        <row r="112">
          <cell r="B112">
            <v>7115</v>
          </cell>
          <cell r="C112" t="str">
            <v>Franz Kafka</v>
          </cell>
        </row>
        <row r="113">
          <cell r="B113">
            <v>7120</v>
          </cell>
          <cell r="C113" t="str">
            <v>Jan van Schaffelaar</v>
          </cell>
        </row>
        <row r="114">
          <cell r="B114">
            <v>7133</v>
          </cell>
          <cell r="C114" t="str">
            <v>Purple Fox</v>
          </cell>
        </row>
        <row r="115">
          <cell r="B115">
            <v>7199</v>
          </cell>
        </row>
        <row r="116">
          <cell r="B116">
            <v>7199</v>
          </cell>
        </row>
        <row r="117">
          <cell r="B117">
            <v>7220</v>
          </cell>
          <cell r="C117" t="str">
            <v>Purple Gem</v>
          </cell>
        </row>
        <row r="119">
          <cell r="B119">
            <v>7305</v>
          </cell>
          <cell r="C119" t="str">
            <v>Blue Bell</v>
          </cell>
        </row>
        <row r="120">
          <cell r="B120">
            <v>7310</v>
          </cell>
          <cell r="C120" t="str">
            <v>Boy Scout</v>
          </cell>
        </row>
        <row r="122">
          <cell r="B122">
            <v>7315</v>
          </cell>
          <cell r="C122" t="str">
            <v>Edinburgh</v>
          </cell>
        </row>
        <row r="123">
          <cell r="B123">
            <v>7318</v>
          </cell>
          <cell r="C123" t="str">
            <v>Henry</v>
          </cell>
        </row>
        <row r="124">
          <cell r="B124">
            <v>7340</v>
          </cell>
          <cell r="C124" t="str">
            <v>Stratos</v>
          </cell>
        </row>
        <row r="125">
          <cell r="B125">
            <v>7391</v>
          </cell>
          <cell r="C125" t="str">
            <v>Mr. Blue Eye</v>
          </cell>
        </row>
        <row r="126">
          <cell r="B126">
            <v>7399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workbookViewId="0">
      <selection activeCell="I72" sqref="I72"/>
    </sheetView>
  </sheetViews>
  <sheetFormatPr defaultRowHeight="15" x14ac:dyDescent="0.25"/>
  <cols>
    <col min="2" max="2" width="18.28515625" bestFit="1" customWidth="1"/>
  </cols>
  <sheetData>
    <row r="1" spans="1:13" ht="15.75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2" spans="1:13" ht="15.75" x14ac:dyDescent="0.25">
      <c r="A2" s="1" t="s">
        <v>1</v>
      </c>
      <c r="B2" s="2"/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ht="15.75" x14ac:dyDescent="0.25">
      <c r="A3" s="6"/>
      <c r="B3" s="6"/>
      <c r="C3" s="6"/>
      <c r="D3" s="7"/>
      <c r="E3" s="7"/>
      <c r="F3" s="7"/>
      <c r="G3" s="7" t="s">
        <v>13</v>
      </c>
      <c r="H3" s="7"/>
      <c r="I3" s="7" t="s">
        <v>14</v>
      </c>
      <c r="J3" s="7" t="s">
        <v>15</v>
      </c>
      <c r="K3" s="7"/>
      <c r="L3" s="7"/>
      <c r="M3" s="7"/>
    </row>
    <row r="4" spans="1:13" ht="15.75" x14ac:dyDescent="0.25">
      <c r="A4" s="8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x14ac:dyDescent="0.25">
      <c r="A6" s="14">
        <f>[1]invullijst!B8</f>
        <v>1120</v>
      </c>
      <c r="B6" s="15" t="str">
        <f>[1]invullijst!C8</f>
        <v>Petra's Wedding</v>
      </c>
      <c r="C6" s="16">
        <f t="shared" ref="C6:C39" si="0">SUM(D6:M6)</f>
        <v>4587</v>
      </c>
      <c r="D6" s="17"/>
      <c r="E6" s="36"/>
      <c r="F6" s="34"/>
      <c r="G6" s="36"/>
      <c r="H6" s="36"/>
      <c r="I6" s="36"/>
      <c r="J6" s="36">
        <v>200</v>
      </c>
      <c r="K6" s="36">
        <v>2010</v>
      </c>
      <c r="L6" s="36">
        <v>630</v>
      </c>
      <c r="M6" s="36">
        <v>1747</v>
      </c>
    </row>
    <row r="7" spans="1:13" x14ac:dyDescent="0.25">
      <c r="A7" s="14">
        <f>[1]invullijst!B10</f>
        <v>1145</v>
      </c>
      <c r="B7" s="15" t="str">
        <f>[1]invullijst!C10</f>
        <v>White Aster</v>
      </c>
      <c r="C7" s="16">
        <f t="shared" si="0"/>
        <v>108800</v>
      </c>
      <c r="D7" s="49">
        <v>5200</v>
      </c>
      <c r="E7" s="36">
        <v>1800</v>
      </c>
      <c r="F7" s="34">
        <v>24160</v>
      </c>
      <c r="G7" s="36">
        <v>12200</v>
      </c>
      <c r="H7" s="36">
        <v>2500</v>
      </c>
      <c r="I7" s="50">
        <v>4600</v>
      </c>
      <c r="J7" s="36">
        <v>8550</v>
      </c>
      <c r="K7" s="36">
        <v>2300</v>
      </c>
      <c r="L7" s="36">
        <v>11650</v>
      </c>
      <c r="M7" s="36">
        <v>35840</v>
      </c>
    </row>
    <row r="8" spans="1:13" x14ac:dyDescent="0.25">
      <c r="A8" s="14">
        <f>[1]invullijst!B13</f>
        <v>1225</v>
      </c>
      <c r="B8" s="15" t="str">
        <f>[1]invullijst!C13</f>
        <v>My Love</v>
      </c>
      <c r="C8" s="16">
        <f t="shared" si="0"/>
        <v>20373</v>
      </c>
      <c r="D8" s="49">
        <v>800</v>
      </c>
      <c r="E8" s="36">
        <v>300</v>
      </c>
      <c r="F8" s="34"/>
      <c r="G8" s="36">
        <v>4750</v>
      </c>
      <c r="H8" s="36">
        <v>270</v>
      </c>
      <c r="I8" s="36">
        <v>5700</v>
      </c>
      <c r="J8" s="36">
        <v>600</v>
      </c>
      <c r="K8" s="36">
        <v>320</v>
      </c>
      <c r="L8" s="36">
        <v>2700</v>
      </c>
      <c r="M8" s="36">
        <v>4933</v>
      </c>
    </row>
    <row r="9" spans="1:13" x14ac:dyDescent="0.25">
      <c r="A9" s="14">
        <f>[1]invullijst!B16</f>
        <v>1315</v>
      </c>
      <c r="B9" s="15" t="str">
        <f>[1]invullijst!C16</f>
        <v>Eveline</v>
      </c>
      <c r="C9" s="16">
        <f t="shared" si="0"/>
        <v>4355</v>
      </c>
      <c r="D9" s="49">
        <v>600</v>
      </c>
      <c r="E9" s="36">
        <v>400</v>
      </c>
      <c r="F9" s="34">
        <v>0</v>
      </c>
      <c r="G9" s="36"/>
      <c r="H9" s="36">
        <v>1350</v>
      </c>
      <c r="I9" s="36">
        <v>600</v>
      </c>
      <c r="J9" s="36">
        <v>170</v>
      </c>
      <c r="K9" s="36"/>
      <c r="L9" s="36"/>
      <c r="M9" s="36">
        <v>1235</v>
      </c>
    </row>
    <row r="10" spans="1:13" x14ac:dyDescent="0.25">
      <c r="A10" s="14">
        <f>[1]invullijst!B18</f>
        <v>1330</v>
      </c>
      <c r="B10" s="15" t="str">
        <f>[1]invullijst!C18</f>
        <v>Polar Ice</v>
      </c>
      <c r="C10" s="16">
        <f t="shared" si="0"/>
        <v>8124</v>
      </c>
      <c r="D10" s="17"/>
      <c r="E10" s="36"/>
      <c r="F10" s="34"/>
      <c r="G10" s="36"/>
      <c r="H10" s="36"/>
      <c r="I10" s="36"/>
      <c r="J10" s="36"/>
      <c r="K10" s="36"/>
      <c r="L10" s="36">
        <v>175</v>
      </c>
      <c r="M10" s="36">
        <v>7949</v>
      </c>
    </row>
    <row r="11" spans="1:13" x14ac:dyDescent="0.25">
      <c r="A11" s="14">
        <f>[1]invullijst!B19</f>
        <v>1340</v>
      </c>
      <c r="B11" s="15" t="str">
        <f>[1]invullijst!C19</f>
        <v>Snow Cap</v>
      </c>
      <c r="C11" s="16">
        <f t="shared" si="0"/>
        <v>63995</v>
      </c>
      <c r="D11" s="49">
        <v>850</v>
      </c>
      <c r="E11" s="36"/>
      <c r="F11" s="34"/>
      <c r="G11" s="36">
        <v>15870</v>
      </c>
      <c r="H11" s="36">
        <v>1800</v>
      </c>
      <c r="I11" s="50">
        <v>8150</v>
      </c>
      <c r="J11" s="36">
        <v>1300</v>
      </c>
      <c r="K11" s="36">
        <v>13050</v>
      </c>
      <c r="L11" s="36">
        <v>2750</v>
      </c>
      <c r="M11" s="36">
        <v>20225</v>
      </c>
    </row>
    <row r="12" spans="1:13" x14ac:dyDescent="0.25">
      <c r="A12" s="14">
        <f>[1]invullijst!B20</f>
        <v>1391</v>
      </c>
      <c r="B12" s="15" t="str">
        <f>[1]invullijst!C20</f>
        <v>Snow Cap Deco</v>
      </c>
      <c r="C12" s="16">
        <f t="shared" si="0"/>
        <v>18369</v>
      </c>
      <c r="D12" s="17"/>
      <c r="E12" s="36"/>
      <c r="F12" s="34"/>
      <c r="G12" s="36"/>
      <c r="H12" s="36"/>
      <c r="I12" s="36"/>
      <c r="J12" s="36"/>
      <c r="K12" s="36"/>
      <c r="L12" s="36"/>
      <c r="M12" s="36">
        <v>18369</v>
      </c>
    </row>
    <row r="13" spans="1:13" x14ac:dyDescent="0.25">
      <c r="A13" s="14">
        <f>[1]invullijst!B21</f>
        <v>1395</v>
      </c>
      <c r="B13" s="15" t="str">
        <f>[1]invullijst!C21</f>
        <v>Champagne</v>
      </c>
      <c r="C13" s="16">
        <f t="shared" si="0"/>
        <v>950</v>
      </c>
      <c r="D13" s="18"/>
      <c r="E13" s="36"/>
      <c r="F13" s="34"/>
      <c r="G13" s="36"/>
      <c r="H13" s="36"/>
      <c r="I13" s="36"/>
      <c r="J13" s="36"/>
      <c r="K13" s="36"/>
      <c r="L13" s="36"/>
      <c r="M13" s="36">
        <v>950</v>
      </c>
    </row>
    <row r="14" spans="1:13" x14ac:dyDescent="0.25">
      <c r="A14" s="14">
        <f>[1]invullijst!B23</f>
        <v>1499</v>
      </c>
      <c r="B14" s="15" t="str">
        <f>[1]invullijst!C23</f>
        <v>Toscane Wit</v>
      </c>
      <c r="C14" s="16">
        <f t="shared" si="0"/>
        <v>225</v>
      </c>
      <c r="D14" s="18"/>
      <c r="E14" s="36"/>
      <c r="F14" s="34"/>
      <c r="G14" s="36"/>
      <c r="H14" s="36"/>
      <c r="I14" s="36"/>
      <c r="J14" s="36"/>
      <c r="K14" s="36"/>
      <c r="L14" s="36"/>
      <c r="M14" s="36">
        <v>225</v>
      </c>
    </row>
    <row r="15" spans="1:13" x14ac:dyDescent="0.25">
      <c r="A15" s="20">
        <f>[1]invullijst!B25</f>
        <v>2125</v>
      </c>
      <c r="B15" s="15" t="str">
        <f>[1]invullijst!C25</f>
        <v>Golden Scepter</v>
      </c>
      <c r="C15" s="16">
        <f t="shared" si="0"/>
        <v>78256</v>
      </c>
      <c r="D15" s="49">
        <v>4500</v>
      </c>
      <c r="E15" s="36">
        <v>6200</v>
      </c>
      <c r="F15" s="34">
        <v>8200</v>
      </c>
      <c r="G15" s="36">
        <v>6450</v>
      </c>
      <c r="H15" s="36">
        <v>1250</v>
      </c>
      <c r="I15" s="50">
        <v>10100</v>
      </c>
      <c r="J15" s="36">
        <v>6550</v>
      </c>
      <c r="K15" s="36">
        <v>8020</v>
      </c>
      <c r="L15" s="36">
        <v>11800</v>
      </c>
      <c r="M15" s="36">
        <v>15186</v>
      </c>
    </row>
    <row r="16" spans="1:13" x14ac:dyDescent="0.25">
      <c r="A16" s="20">
        <f>[1]invullijst!B27</f>
        <v>2140</v>
      </c>
      <c r="B16" s="15" t="str">
        <f>[1]invullijst!C27</f>
        <v>Netty</v>
      </c>
      <c r="C16" s="16">
        <f t="shared" si="0"/>
        <v>43153</v>
      </c>
      <c r="D16" s="49">
        <v>2800</v>
      </c>
      <c r="E16" s="36">
        <v>500</v>
      </c>
      <c r="F16" s="34">
        <v>750</v>
      </c>
      <c r="G16" s="36">
        <v>12240</v>
      </c>
      <c r="H16" s="36">
        <v>2200</v>
      </c>
      <c r="I16" s="36">
        <v>2900</v>
      </c>
      <c r="J16" s="36">
        <v>500</v>
      </c>
      <c r="K16" s="36">
        <v>3289</v>
      </c>
      <c r="L16" s="36">
        <v>1900</v>
      </c>
      <c r="M16" s="36">
        <v>16074</v>
      </c>
    </row>
    <row r="17" spans="1:13" x14ac:dyDescent="0.25">
      <c r="A17" s="20">
        <f>[1]invullijst!B28</f>
        <v>2199</v>
      </c>
      <c r="B17" s="15" t="s">
        <v>22</v>
      </c>
      <c r="C17" s="16">
        <f t="shared" si="0"/>
        <v>2050</v>
      </c>
      <c r="D17" s="17"/>
      <c r="E17" s="36"/>
      <c r="F17" s="34">
        <v>1100</v>
      </c>
      <c r="G17" s="36"/>
      <c r="H17" s="36"/>
      <c r="I17" s="36"/>
      <c r="J17" s="36"/>
      <c r="K17" s="36">
        <v>950</v>
      </c>
      <c r="L17" s="36"/>
      <c r="M17" s="36"/>
    </row>
    <row r="18" spans="1:13" x14ac:dyDescent="0.25">
      <c r="A18" s="20">
        <f>[1]invullijst!B32</f>
        <v>2335</v>
      </c>
      <c r="B18" s="15" t="str">
        <f>[1]invullijst!C32</f>
        <v>Yellow Heaven</v>
      </c>
      <c r="C18" s="16">
        <f t="shared" si="0"/>
        <v>23955</v>
      </c>
      <c r="D18" s="17"/>
      <c r="E18" s="36">
        <v>1280</v>
      </c>
      <c r="F18" s="34">
        <v>5660</v>
      </c>
      <c r="G18" s="36">
        <v>750</v>
      </c>
      <c r="H18" s="36"/>
      <c r="I18" s="50">
        <v>2300</v>
      </c>
      <c r="J18" s="36">
        <v>470</v>
      </c>
      <c r="K18" s="36">
        <v>3100</v>
      </c>
      <c r="L18" s="36">
        <v>1100</v>
      </c>
      <c r="M18" s="36">
        <v>9295</v>
      </c>
    </row>
    <row r="19" spans="1:13" x14ac:dyDescent="0.25">
      <c r="A19" s="20">
        <f>[1]invullijst!B33</f>
        <v>2391</v>
      </c>
      <c r="B19" s="15" t="str">
        <f>[1]invullijst!C33</f>
        <v>Golden Eye</v>
      </c>
      <c r="C19" s="16">
        <f t="shared" si="0"/>
        <v>6854</v>
      </c>
      <c r="D19" s="18"/>
      <c r="E19" s="36"/>
      <c r="F19" s="34"/>
      <c r="G19" s="36"/>
      <c r="H19" s="36"/>
      <c r="I19" s="36"/>
      <c r="J19" s="36"/>
      <c r="K19" s="36"/>
      <c r="L19" s="36"/>
      <c r="M19" s="36">
        <v>6854</v>
      </c>
    </row>
    <row r="20" spans="1:13" x14ac:dyDescent="0.25">
      <c r="A20" s="21">
        <f>[1]invullijst!B39</f>
        <v>3120</v>
      </c>
      <c r="B20" s="15" t="str">
        <f>[1]invullijst!C39</f>
        <v>Magnificat</v>
      </c>
      <c r="C20" s="16">
        <f t="shared" si="0"/>
        <v>2210</v>
      </c>
      <c r="D20" s="18"/>
      <c r="E20" s="36"/>
      <c r="F20" s="34"/>
      <c r="G20" s="36"/>
      <c r="H20" s="36">
        <v>200</v>
      </c>
      <c r="I20" s="36"/>
      <c r="J20" s="36"/>
      <c r="K20" s="36">
        <v>1160</v>
      </c>
      <c r="L20" s="36">
        <v>850</v>
      </c>
      <c r="M20" s="36"/>
    </row>
    <row r="21" spans="1:13" x14ac:dyDescent="0.25">
      <c r="A21" s="21">
        <f>[1]invullijst!B41</f>
        <v>3135</v>
      </c>
      <c r="B21" s="15" t="str">
        <f>[1]invullijst!C41</f>
        <v>Souvenir D'ete</v>
      </c>
      <c r="C21" s="16">
        <f t="shared" si="0"/>
        <v>18721</v>
      </c>
      <c r="D21" s="49">
        <v>1900</v>
      </c>
      <c r="E21" s="36">
        <v>1665</v>
      </c>
      <c r="F21" s="34"/>
      <c r="G21" s="36"/>
      <c r="H21" s="36">
        <v>1500</v>
      </c>
      <c r="I21" s="50">
        <v>4400</v>
      </c>
      <c r="J21" s="36">
        <v>1150</v>
      </c>
      <c r="K21" s="36">
        <v>2970</v>
      </c>
      <c r="L21" s="36">
        <v>1200</v>
      </c>
      <c r="M21" s="36">
        <v>3936</v>
      </c>
    </row>
    <row r="22" spans="1:13" x14ac:dyDescent="0.25">
      <c r="A22" s="21">
        <f>[1]invullijst!B42</f>
        <v>3150</v>
      </c>
      <c r="B22" s="15" t="str">
        <f>[1]invullijst!C42</f>
        <v>Zundert Mystery 'Fox'</v>
      </c>
      <c r="C22" s="16">
        <f t="shared" si="0"/>
        <v>10288</v>
      </c>
      <c r="D22" s="17"/>
      <c r="E22" s="36"/>
      <c r="F22" s="34"/>
      <c r="G22" s="36"/>
      <c r="H22" s="36"/>
      <c r="I22" s="50">
        <v>0</v>
      </c>
      <c r="J22" s="36"/>
      <c r="K22" s="36">
        <v>1200</v>
      </c>
      <c r="L22" s="36">
        <v>175</v>
      </c>
      <c r="M22" s="36">
        <v>8913</v>
      </c>
    </row>
    <row r="23" spans="1:13" x14ac:dyDescent="0.25">
      <c r="A23" s="21">
        <f>[1]invullijst!B43</f>
        <v>3199</v>
      </c>
      <c r="B23" s="15" t="str">
        <f>[1]invullijst!C43</f>
        <v>Maren</v>
      </c>
      <c r="C23" s="16">
        <f t="shared" si="0"/>
        <v>200</v>
      </c>
      <c r="D23" s="18"/>
      <c r="E23" s="36"/>
      <c r="F23" s="34">
        <v>200</v>
      </c>
      <c r="G23" s="36"/>
      <c r="H23" s="36"/>
      <c r="I23" s="36"/>
      <c r="J23" s="36"/>
      <c r="K23" s="36"/>
      <c r="L23" s="36"/>
      <c r="M23" s="36"/>
    </row>
    <row r="24" spans="1:13" x14ac:dyDescent="0.25">
      <c r="A24" s="21">
        <f>[1]invullijst!B49</f>
        <v>3405</v>
      </c>
      <c r="B24" s="15" t="str">
        <f>[1]invullijst!C49</f>
        <v>Beatrice</v>
      </c>
      <c r="C24" s="16">
        <f t="shared" si="0"/>
        <v>16789</v>
      </c>
      <c r="D24" s="49">
        <v>350</v>
      </c>
      <c r="E24" s="36"/>
      <c r="F24" s="34">
        <v>100</v>
      </c>
      <c r="G24" s="36"/>
      <c r="H24" s="36">
        <v>1000</v>
      </c>
      <c r="I24" s="36"/>
      <c r="J24" s="36"/>
      <c r="K24" s="36">
        <v>1940</v>
      </c>
      <c r="L24" s="36"/>
      <c r="M24" s="36">
        <v>13399</v>
      </c>
    </row>
    <row r="25" spans="1:13" x14ac:dyDescent="0.25">
      <c r="A25" s="21">
        <f>[1]invullijst!B50</f>
        <v>3425</v>
      </c>
      <c r="B25" s="15" t="str">
        <f>[1]invullijst!C50</f>
        <v>Cornel Bronze</v>
      </c>
      <c r="C25" s="16">
        <f t="shared" si="0"/>
        <v>43759</v>
      </c>
      <c r="D25" s="49">
        <v>650</v>
      </c>
      <c r="E25" s="36"/>
      <c r="F25" s="34"/>
      <c r="G25" s="36">
        <v>14200</v>
      </c>
      <c r="H25" s="36"/>
      <c r="I25" s="36">
        <v>1700</v>
      </c>
      <c r="J25" s="36">
        <v>500</v>
      </c>
      <c r="K25" s="36">
        <v>3400</v>
      </c>
      <c r="L25" s="36">
        <v>1350</v>
      </c>
      <c r="M25" s="36">
        <v>21959</v>
      </c>
    </row>
    <row r="26" spans="1:13" x14ac:dyDescent="0.25">
      <c r="A26" s="21">
        <f>[1]invullijst!B51</f>
        <v>3445</v>
      </c>
      <c r="B26" s="15" t="str">
        <f>[1]invullijst!C51</f>
        <v>Ralphie</v>
      </c>
      <c r="C26" s="16">
        <f t="shared" si="0"/>
        <v>20145</v>
      </c>
      <c r="D26" s="49">
        <v>400</v>
      </c>
      <c r="E26" s="36"/>
      <c r="F26" s="34"/>
      <c r="G26" s="36">
        <v>2330</v>
      </c>
      <c r="H26" s="36"/>
      <c r="I26" s="36"/>
      <c r="J26" s="36"/>
      <c r="K26" s="36">
        <v>2420</v>
      </c>
      <c r="L26" s="36"/>
      <c r="M26" s="36">
        <v>14995</v>
      </c>
    </row>
    <row r="27" spans="1:13" x14ac:dyDescent="0.25">
      <c r="A27" s="21">
        <f>[1]invullijst!B53</f>
        <v>3450</v>
      </c>
      <c r="B27" s="15" t="str">
        <f>[1]invullijst!C53</f>
        <v>Safe Shot</v>
      </c>
      <c r="C27" s="16">
        <f t="shared" si="0"/>
        <v>66166</v>
      </c>
      <c r="D27" s="49">
        <v>3500</v>
      </c>
      <c r="E27" s="36">
        <v>0</v>
      </c>
      <c r="F27" s="34">
        <v>12900</v>
      </c>
      <c r="G27" s="36">
        <v>11675</v>
      </c>
      <c r="H27" s="36">
        <v>2750</v>
      </c>
      <c r="I27" s="50">
        <v>3700</v>
      </c>
      <c r="J27" s="36">
        <v>1630</v>
      </c>
      <c r="K27" s="36">
        <v>2650</v>
      </c>
      <c r="L27" s="36">
        <v>8900</v>
      </c>
      <c r="M27" s="36">
        <v>18461</v>
      </c>
    </row>
    <row r="28" spans="1:13" x14ac:dyDescent="0.25">
      <c r="A28" s="21">
        <f>[1]invullijst!B54</f>
        <v>3455</v>
      </c>
      <c r="B28" s="15" t="str">
        <f>[1]invullijst!C54</f>
        <v>Winterswijk/Sylvia</v>
      </c>
      <c r="C28" s="16">
        <f t="shared" si="0"/>
        <v>16308</v>
      </c>
      <c r="D28" s="18"/>
      <c r="E28" s="36"/>
      <c r="F28" s="34">
        <v>300</v>
      </c>
      <c r="G28" s="36">
        <v>1020</v>
      </c>
      <c r="H28" s="36">
        <v>850</v>
      </c>
      <c r="I28" s="36"/>
      <c r="J28" s="36">
        <v>1660</v>
      </c>
      <c r="K28" s="36">
        <v>3000</v>
      </c>
      <c r="L28" s="36">
        <v>500</v>
      </c>
      <c r="M28" s="36">
        <v>8978</v>
      </c>
    </row>
    <row r="29" spans="1:13" x14ac:dyDescent="0.25">
      <c r="A29" s="21"/>
      <c r="B29" s="39" t="s">
        <v>24</v>
      </c>
      <c r="C29" s="16"/>
      <c r="D29" s="35"/>
      <c r="E29" s="36"/>
      <c r="F29" s="34">
        <v>250</v>
      </c>
      <c r="G29" s="36"/>
      <c r="H29" s="36"/>
      <c r="I29" s="36"/>
      <c r="J29" s="36"/>
      <c r="K29" s="36"/>
      <c r="L29" s="36"/>
      <c r="M29" s="36"/>
    </row>
    <row r="30" spans="1:13" x14ac:dyDescent="0.25">
      <c r="A30" s="22">
        <f>[1]invullijst!B57</f>
        <v>4110</v>
      </c>
      <c r="B30" s="15" t="str">
        <f>[1]invullijst!C57</f>
        <v>Kochelsee</v>
      </c>
      <c r="C30" s="16">
        <f t="shared" si="0"/>
        <v>5577</v>
      </c>
      <c r="D30" s="49">
        <v>600</v>
      </c>
      <c r="E30" s="36"/>
      <c r="F30" s="34">
        <v>1100</v>
      </c>
      <c r="G30" s="36"/>
      <c r="H30" s="36"/>
      <c r="I30" s="36"/>
      <c r="J30" s="36"/>
      <c r="K30" s="36"/>
      <c r="L30" s="36">
        <v>1700</v>
      </c>
      <c r="M30" s="36">
        <v>2177</v>
      </c>
    </row>
    <row r="31" spans="1:13" x14ac:dyDescent="0.25">
      <c r="A31" s="22">
        <f>[1]invullijst!B58</f>
        <v>4115</v>
      </c>
      <c r="B31" s="15" t="str">
        <f>[1]invullijst!C58</f>
        <v>Nescio</v>
      </c>
      <c r="C31" s="16">
        <f t="shared" si="0"/>
        <v>36708</v>
      </c>
      <c r="D31" s="49">
        <v>175</v>
      </c>
      <c r="E31" s="36">
        <v>6000</v>
      </c>
      <c r="F31" s="34">
        <v>6400</v>
      </c>
      <c r="G31" s="36">
        <v>7860</v>
      </c>
      <c r="H31" s="36">
        <v>1000</v>
      </c>
      <c r="I31" s="36">
        <v>2100</v>
      </c>
      <c r="J31" s="36">
        <v>1700</v>
      </c>
      <c r="K31" s="36">
        <v>1440</v>
      </c>
      <c r="L31" s="36">
        <v>3400</v>
      </c>
      <c r="M31" s="36">
        <v>6633</v>
      </c>
    </row>
    <row r="32" spans="1:13" x14ac:dyDescent="0.25">
      <c r="A32" s="22">
        <f>[1]invullijst!B60</f>
        <v>4125</v>
      </c>
      <c r="B32" s="15" t="str">
        <f>[1]invullijst!C60</f>
        <v>Red Fox</v>
      </c>
      <c r="C32" s="16">
        <f t="shared" si="0"/>
        <v>64920</v>
      </c>
      <c r="D32" s="49">
        <v>2400</v>
      </c>
      <c r="E32" s="36"/>
      <c r="F32" s="34">
        <v>3500</v>
      </c>
      <c r="G32" s="36">
        <v>12180</v>
      </c>
      <c r="H32" s="36">
        <v>1350</v>
      </c>
      <c r="I32" s="50">
        <v>7900</v>
      </c>
      <c r="J32" s="36">
        <v>1210</v>
      </c>
      <c r="K32" s="36">
        <v>15080</v>
      </c>
      <c r="L32" s="36">
        <v>1725</v>
      </c>
      <c r="M32" s="36">
        <v>19575</v>
      </c>
    </row>
    <row r="33" spans="1:13" x14ac:dyDescent="0.25">
      <c r="A33" s="22">
        <f>[1]invullijst!B61</f>
        <v>4130</v>
      </c>
      <c r="B33" s="15" t="str">
        <f>[1]invullijst!C61</f>
        <v xml:space="preserve">Salsa </v>
      </c>
      <c r="C33" s="16">
        <f t="shared" si="0"/>
        <v>21162</v>
      </c>
      <c r="D33" s="49">
        <v>700</v>
      </c>
      <c r="E33" s="36"/>
      <c r="F33" s="34"/>
      <c r="G33" s="36">
        <v>1000</v>
      </c>
      <c r="H33" s="36">
        <v>1250</v>
      </c>
      <c r="I33" s="50">
        <v>1300</v>
      </c>
      <c r="J33" s="36">
        <v>150</v>
      </c>
      <c r="K33" s="36">
        <v>750</v>
      </c>
      <c r="L33" s="36"/>
      <c r="M33" s="36">
        <v>16012</v>
      </c>
    </row>
    <row r="34" spans="1:13" x14ac:dyDescent="0.25">
      <c r="A34" s="22">
        <f>[1]invullijst!B62</f>
        <v>4140</v>
      </c>
      <c r="B34" s="15" t="str">
        <f>[1]invullijst!C62</f>
        <v>Viking</v>
      </c>
      <c r="C34" s="16">
        <f t="shared" si="0"/>
        <v>26476</v>
      </c>
      <c r="D34" s="49">
        <v>900</v>
      </c>
      <c r="E34" s="36">
        <v>1800</v>
      </c>
      <c r="F34" s="34">
        <v>11600</v>
      </c>
      <c r="G34" s="36">
        <v>3900</v>
      </c>
      <c r="H34" s="36"/>
      <c r="I34" s="36"/>
      <c r="J34" s="36">
        <v>1200</v>
      </c>
      <c r="K34" s="36"/>
      <c r="L34" s="36"/>
      <c r="M34" s="36">
        <v>7076</v>
      </c>
    </row>
    <row r="35" spans="1:13" x14ac:dyDescent="0.25">
      <c r="A35" s="22">
        <f>[1]invullijst!B67</f>
        <v>4370</v>
      </c>
      <c r="B35" s="15" t="str">
        <f>[1]invullijst!C67</f>
        <v>Red Sun</v>
      </c>
      <c r="C35" s="16">
        <f t="shared" si="0"/>
        <v>650</v>
      </c>
      <c r="D35" s="17"/>
      <c r="E35" s="36"/>
      <c r="F35" s="34">
        <v>650</v>
      </c>
      <c r="G35" s="36"/>
      <c r="H35" s="36"/>
      <c r="I35" s="36"/>
      <c r="J35" s="36"/>
      <c r="K35" s="36"/>
      <c r="L35" s="36"/>
      <c r="M35" s="36"/>
    </row>
    <row r="36" spans="1:13" x14ac:dyDescent="0.25">
      <c r="A36" s="22"/>
      <c r="B36" s="15" t="s">
        <v>23</v>
      </c>
      <c r="C36" s="16">
        <f t="shared" si="0"/>
        <v>350</v>
      </c>
      <c r="D36" s="17"/>
      <c r="E36" s="36"/>
      <c r="F36" s="34">
        <v>350</v>
      </c>
      <c r="G36" s="36"/>
      <c r="H36" s="36"/>
      <c r="I36" s="36"/>
      <c r="J36" s="36"/>
      <c r="K36" s="36"/>
      <c r="L36" s="36"/>
      <c r="M36" s="36"/>
    </row>
    <row r="37" spans="1:13" x14ac:dyDescent="0.25">
      <c r="A37" s="23">
        <f>[1]invullijst!B73</f>
        <v>5115</v>
      </c>
      <c r="B37" s="15" t="str">
        <f>[1]invullijst!C73</f>
        <v>Dark Spirit</v>
      </c>
      <c r="C37" s="16">
        <f t="shared" si="0"/>
        <v>60980</v>
      </c>
      <c r="D37" s="49">
        <v>1500</v>
      </c>
      <c r="E37" s="36">
        <v>500</v>
      </c>
      <c r="F37" s="34">
        <v>15250</v>
      </c>
      <c r="G37" s="36">
        <v>17641</v>
      </c>
      <c r="H37" s="36">
        <v>1400</v>
      </c>
      <c r="I37" s="36">
        <v>2400</v>
      </c>
      <c r="J37" s="36">
        <v>4050</v>
      </c>
      <c r="K37" s="36">
        <v>830</v>
      </c>
      <c r="L37" s="36">
        <v>2400</v>
      </c>
      <c r="M37" s="36">
        <v>15009</v>
      </c>
    </row>
    <row r="38" spans="1:13" x14ac:dyDescent="0.25">
      <c r="A38" s="23">
        <f>[1]invullijst!B74</f>
        <v>5117</v>
      </c>
      <c r="B38" s="15" t="str">
        <f>[1]invullijst!C74</f>
        <v>Gipsy Night</v>
      </c>
      <c r="C38" s="16">
        <f t="shared" si="0"/>
        <v>65953</v>
      </c>
      <c r="D38" s="50">
        <v>1500</v>
      </c>
      <c r="E38" s="36">
        <v>240</v>
      </c>
      <c r="F38" s="34">
        <v>2500</v>
      </c>
      <c r="G38" s="36">
        <v>2080</v>
      </c>
      <c r="H38" s="36"/>
      <c r="I38" s="36">
        <v>10300</v>
      </c>
      <c r="J38" s="36">
        <v>3035</v>
      </c>
      <c r="K38" s="36">
        <v>19120</v>
      </c>
      <c r="L38" s="36">
        <v>3800</v>
      </c>
      <c r="M38" s="36">
        <v>23378</v>
      </c>
    </row>
    <row r="39" spans="1:13" x14ac:dyDescent="0.25">
      <c r="A39" s="23">
        <f>[1]invullijst!B75</f>
        <v>5127</v>
      </c>
      <c r="B39" s="15" t="str">
        <f>[1]invullijst!C75</f>
        <v>Maroon Fox</v>
      </c>
      <c r="C39" s="16">
        <f t="shared" si="0"/>
        <v>6050</v>
      </c>
      <c r="D39" s="17"/>
      <c r="E39" s="36">
        <v>250</v>
      </c>
      <c r="F39" s="34"/>
      <c r="G39" s="36"/>
      <c r="H39" s="36"/>
      <c r="I39" s="36"/>
      <c r="J39" s="36"/>
      <c r="K39" s="36">
        <v>3150</v>
      </c>
      <c r="L39" s="36">
        <v>700</v>
      </c>
      <c r="M39" s="36">
        <v>1950</v>
      </c>
    </row>
    <row r="40" spans="1:13" x14ac:dyDescent="0.25">
      <c r="A40" s="23">
        <f>[1]invullijst!B76</f>
        <v>5130</v>
      </c>
      <c r="B40" s="15" t="str">
        <f>[1]invullijst!C76</f>
        <v>Natal</v>
      </c>
      <c r="C40" s="16">
        <f t="shared" ref="C40:C65" si="1">SUM(D40:M40)</f>
        <v>4830</v>
      </c>
      <c r="D40" s="49">
        <v>0</v>
      </c>
      <c r="E40" s="36"/>
      <c r="F40" s="34">
        <v>600</v>
      </c>
      <c r="G40" s="36">
        <v>1030</v>
      </c>
      <c r="H40" s="36">
        <v>1100</v>
      </c>
      <c r="I40" s="36">
        <v>1000</v>
      </c>
      <c r="J40" s="36"/>
      <c r="K40" s="36"/>
      <c r="L40" s="36">
        <v>1100</v>
      </c>
      <c r="M40" s="36"/>
    </row>
    <row r="41" spans="1:13" x14ac:dyDescent="0.25">
      <c r="A41" s="23">
        <f>[1]invullijst!B77</f>
        <v>5145</v>
      </c>
      <c r="B41" s="15" t="str">
        <f>[1]invullijst!C77</f>
        <v>Tam Tam</v>
      </c>
      <c r="C41" s="16">
        <f t="shared" si="1"/>
        <v>2750</v>
      </c>
      <c r="D41" s="17"/>
      <c r="E41" s="36"/>
      <c r="F41" s="34"/>
      <c r="G41" s="36"/>
      <c r="H41" s="36">
        <v>500</v>
      </c>
      <c r="I41" s="50">
        <v>600</v>
      </c>
      <c r="J41" s="36"/>
      <c r="K41" s="36"/>
      <c r="L41" s="36">
        <v>1650</v>
      </c>
      <c r="M41" s="36"/>
    </row>
    <row r="42" spans="1:13" x14ac:dyDescent="0.25">
      <c r="A42" s="23">
        <f>[1]invullijst!B82</f>
        <v>5305</v>
      </c>
      <c r="B42" s="15" t="str">
        <f>[1]invullijst!C82</f>
        <v>Arabian Night</v>
      </c>
      <c r="C42" s="16">
        <f t="shared" si="1"/>
        <v>27196</v>
      </c>
      <c r="D42" s="49">
        <v>5400</v>
      </c>
      <c r="E42" s="36">
        <v>3600</v>
      </c>
      <c r="F42" s="34">
        <v>400</v>
      </c>
      <c r="G42" s="36">
        <v>6731</v>
      </c>
      <c r="H42" s="36">
        <v>1550</v>
      </c>
      <c r="I42" s="36">
        <v>2000</v>
      </c>
      <c r="J42" s="36">
        <v>100</v>
      </c>
      <c r="K42" s="36"/>
      <c r="L42" s="36">
        <v>3300</v>
      </c>
      <c r="M42" s="36">
        <v>4115</v>
      </c>
    </row>
    <row r="43" spans="1:13" x14ac:dyDescent="0.25">
      <c r="A43" s="23">
        <f>[1]invullijst!B83</f>
        <v>5312</v>
      </c>
      <c r="B43" s="15" t="str">
        <f>[1]invullijst!C83</f>
        <v>Black Destiny</v>
      </c>
      <c r="C43" s="16">
        <f t="shared" si="1"/>
        <v>5960</v>
      </c>
      <c r="D43" s="49">
        <v>150</v>
      </c>
      <c r="E43" s="36"/>
      <c r="F43" s="34"/>
      <c r="G43" s="36">
        <v>1900</v>
      </c>
      <c r="H43" s="36">
        <v>350</v>
      </c>
      <c r="I43" s="50">
        <v>950</v>
      </c>
      <c r="J43" s="36"/>
      <c r="K43" s="36"/>
      <c r="L43" s="36"/>
      <c r="M43" s="36">
        <v>2610</v>
      </c>
    </row>
    <row r="44" spans="1:13" x14ac:dyDescent="0.25">
      <c r="A44" s="23">
        <f>[1]invullijst!B88</f>
        <v>5410</v>
      </c>
      <c r="B44" s="15" t="str">
        <f>[1]invullijst!C88</f>
        <v>Black Diamond</v>
      </c>
      <c r="C44" s="16">
        <f t="shared" si="1"/>
        <v>35780</v>
      </c>
      <c r="D44" s="17"/>
      <c r="E44" s="36"/>
      <c r="F44" s="34"/>
      <c r="G44" s="36">
        <v>4505</v>
      </c>
      <c r="H44" s="36">
        <v>800</v>
      </c>
      <c r="I44" s="36">
        <v>900</v>
      </c>
      <c r="J44" s="36">
        <v>150</v>
      </c>
      <c r="K44" s="36"/>
      <c r="L44" s="36"/>
      <c r="M44" s="36">
        <v>29425</v>
      </c>
    </row>
    <row r="45" spans="1:13" x14ac:dyDescent="0.25">
      <c r="A45" s="23"/>
      <c r="B45" s="15" t="s">
        <v>25</v>
      </c>
      <c r="C45" s="16"/>
      <c r="D45" s="17"/>
      <c r="E45" s="36"/>
      <c r="F45" s="34">
        <v>1000</v>
      </c>
      <c r="G45" s="36"/>
      <c r="H45" s="36"/>
      <c r="I45" s="36"/>
      <c r="J45" s="36"/>
      <c r="K45" s="36"/>
      <c r="L45" s="36"/>
      <c r="M45" s="36"/>
    </row>
    <row r="46" spans="1:13" x14ac:dyDescent="0.25">
      <c r="A46" s="24">
        <f>[1]invullijst!B91</f>
        <v>6135</v>
      </c>
      <c r="B46" s="15" t="str">
        <f>[1]invullijst!C91</f>
        <v>Stolze von Berlin</v>
      </c>
      <c r="C46" s="16">
        <f t="shared" si="1"/>
        <v>26600</v>
      </c>
      <c r="D46" s="49">
        <v>200</v>
      </c>
      <c r="E46" s="36">
        <v>0</v>
      </c>
      <c r="F46" s="34">
        <v>4400</v>
      </c>
      <c r="G46" s="36">
        <v>4825</v>
      </c>
      <c r="H46" s="36"/>
      <c r="I46" s="50">
        <v>2000</v>
      </c>
      <c r="J46" s="36">
        <v>950</v>
      </c>
      <c r="K46" s="36"/>
      <c r="L46" s="36">
        <v>2500</v>
      </c>
      <c r="M46" s="36">
        <v>11725</v>
      </c>
    </row>
    <row r="47" spans="1:13" x14ac:dyDescent="0.25">
      <c r="A47" s="24">
        <f>[1]invullijst!B98</f>
        <v>6305</v>
      </c>
      <c r="B47" s="15" t="str">
        <f>[1]invullijst!C98</f>
        <v>Doris Duke</v>
      </c>
      <c r="C47" s="16">
        <f t="shared" si="1"/>
        <v>11314</v>
      </c>
      <c r="D47" s="17"/>
      <c r="E47" s="36"/>
      <c r="F47" s="34"/>
      <c r="G47" s="36"/>
      <c r="H47" s="36"/>
      <c r="I47" s="50">
        <v>1000</v>
      </c>
      <c r="J47" s="36"/>
      <c r="K47" s="36">
        <v>600</v>
      </c>
      <c r="L47" s="36">
        <v>900</v>
      </c>
      <c r="M47" s="36">
        <v>8814</v>
      </c>
    </row>
    <row r="48" spans="1:13" x14ac:dyDescent="0.25">
      <c r="A48" s="24">
        <f>[1]invullijst!B99</f>
        <v>6306</v>
      </c>
      <c r="B48" s="15" t="str">
        <f>[1]invullijst!C99</f>
        <v>Esli</v>
      </c>
      <c r="C48" s="16">
        <f t="shared" si="1"/>
        <v>19197</v>
      </c>
      <c r="D48" s="49">
        <v>1000</v>
      </c>
      <c r="E48" s="36">
        <v>1500</v>
      </c>
      <c r="F48" s="34"/>
      <c r="G48" s="36">
        <v>1125</v>
      </c>
      <c r="H48" s="36">
        <v>825</v>
      </c>
      <c r="I48" s="36">
        <v>3500</v>
      </c>
      <c r="J48" s="36"/>
      <c r="K48" s="36">
        <v>5700</v>
      </c>
      <c r="L48" s="36">
        <v>2135</v>
      </c>
      <c r="M48" s="36">
        <v>3412</v>
      </c>
    </row>
    <row r="49" spans="1:13" x14ac:dyDescent="0.25">
      <c r="A49" s="24">
        <f>[1]invullijst!B103</f>
        <v>6399</v>
      </c>
      <c r="B49" s="15" t="str">
        <f>[1]invullijst!C103</f>
        <v>Café au Lait</v>
      </c>
      <c r="C49" s="16">
        <f t="shared" si="1"/>
        <v>1258</v>
      </c>
      <c r="D49" s="18"/>
      <c r="E49" s="36"/>
      <c r="F49" s="34"/>
      <c r="G49" s="36"/>
      <c r="H49" s="36"/>
      <c r="I49" s="36"/>
      <c r="J49" s="36"/>
      <c r="K49" s="36"/>
      <c r="L49" s="36"/>
      <c r="M49" s="36">
        <v>1258</v>
      </c>
    </row>
    <row r="50" spans="1:13" x14ac:dyDescent="0.25">
      <c r="A50" s="24">
        <f>[1]invullijst!B105</f>
        <v>6418</v>
      </c>
      <c r="B50" s="15" t="str">
        <f>[1]invullijst!C105</f>
        <v>Natalie G</v>
      </c>
      <c r="C50" s="16">
        <f t="shared" si="1"/>
        <v>1746</v>
      </c>
      <c r="D50" s="18"/>
      <c r="E50" s="36"/>
      <c r="F50" s="34"/>
      <c r="G50" s="36"/>
      <c r="H50" s="36">
        <v>125</v>
      </c>
      <c r="I50" s="36">
        <v>400</v>
      </c>
      <c r="J50" s="36"/>
      <c r="K50" s="36">
        <v>900</v>
      </c>
      <c r="L50" s="36"/>
      <c r="M50" s="36">
        <v>321</v>
      </c>
    </row>
    <row r="51" spans="1:13" x14ac:dyDescent="0.25">
      <c r="A51" s="24">
        <f>[1]invullijst!B107</f>
        <v>6440</v>
      </c>
      <c r="B51" s="15" t="str">
        <f>[1]invullijst!C107</f>
        <v>Sandra</v>
      </c>
      <c r="C51" s="16">
        <f t="shared" si="1"/>
        <v>20906</v>
      </c>
      <c r="D51" s="49">
        <v>1200</v>
      </c>
      <c r="E51" s="36">
        <v>1800</v>
      </c>
      <c r="F51" s="34">
        <v>5000</v>
      </c>
      <c r="G51" s="36">
        <v>2975</v>
      </c>
      <c r="H51" s="36">
        <v>1300</v>
      </c>
      <c r="I51" s="36"/>
      <c r="J51" s="36">
        <v>850</v>
      </c>
      <c r="K51" s="36">
        <v>1400</v>
      </c>
      <c r="L51" s="36">
        <v>1350</v>
      </c>
      <c r="M51" s="36">
        <v>5031</v>
      </c>
    </row>
    <row r="52" spans="1:13" x14ac:dyDescent="0.25">
      <c r="A52" s="24">
        <f>[1]invullijst!B108</f>
        <v>6445</v>
      </c>
      <c r="B52" s="15" t="str">
        <f>[1]invullijst!C108</f>
        <v>Sebastiaan</v>
      </c>
      <c r="C52" s="16">
        <f t="shared" si="1"/>
        <v>15149</v>
      </c>
      <c r="D52" s="50">
        <v>600</v>
      </c>
      <c r="E52" s="36"/>
      <c r="F52" s="34"/>
      <c r="G52" s="36"/>
      <c r="H52" s="36">
        <v>850</v>
      </c>
      <c r="I52" s="36">
        <v>2000</v>
      </c>
      <c r="J52" s="36">
        <v>650</v>
      </c>
      <c r="K52" s="36">
        <v>3500</v>
      </c>
      <c r="L52" s="36"/>
      <c r="M52" s="36">
        <v>7549</v>
      </c>
    </row>
    <row r="53" spans="1:13" x14ac:dyDescent="0.25">
      <c r="A53" s="25">
        <f>[1]invullijst!B111</f>
        <v>7112</v>
      </c>
      <c r="B53" s="15" t="str">
        <f>[1]invullijst!C111</f>
        <v>Duke Duweno</v>
      </c>
      <c r="C53" s="16">
        <f t="shared" si="1"/>
        <v>1650</v>
      </c>
      <c r="D53" s="17"/>
      <c r="E53" s="36"/>
      <c r="F53" s="34"/>
      <c r="G53" s="36"/>
      <c r="H53" s="36"/>
      <c r="I53" s="36"/>
      <c r="J53" s="36">
        <v>550</v>
      </c>
      <c r="K53" s="36">
        <v>260</v>
      </c>
      <c r="L53" s="36"/>
      <c r="M53" s="36">
        <v>840</v>
      </c>
    </row>
    <row r="54" spans="1:13" x14ac:dyDescent="0.25">
      <c r="A54" s="25">
        <f>[1]invullijst!B112</f>
        <v>7115</v>
      </c>
      <c r="B54" s="15" t="str">
        <f>[1]invullijst!C112</f>
        <v>Franz Kafka</v>
      </c>
      <c r="C54" s="16">
        <f t="shared" si="1"/>
        <v>3200</v>
      </c>
      <c r="D54" s="17"/>
      <c r="E54" s="36"/>
      <c r="F54" s="34"/>
      <c r="G54" s="36"/>
      <c r="H54" s="36"/>
      <c r="I54" s="36">
        <v>300</v>
      </c>
      <c r="J54" s="36">
        <v>200</v>
      </c>
      <c r="K54" s="36"/>
      <c r="L54" s="36"/>
      <c r="M54" s="36">
        <v>2700</v>
      </c>
    </row>
    <row r="55" spans="1:13" x14ac:dyDescent="0.25">
      <c r="A55" s="25">
        <f>[1]invullijst!B113</f>
        <v>7120</v>
      </c>
      <c r="B55" s="15" t="str">
        <f>[1]invullijst!C113</f>
        <v>Jan van Schaffelaar</v>
      </c>
      <c r="C55" s="16">
        <f t="shared" si="1"/>
        <v>3725</v>
      </c>
      <c r="D55" s="17"/>
      <c r="E55" s="36"/>
      <c r="F55" s="34"/>
      <c r="G55" s="36"/>
      <c r="H55" s="36"/>
      <c r="I55" s="36">
        <v>1000</v>
      </c>
      <c r="J55" s="36">
        <v>600</v>
      </c>
      <c r="K55" s="36"/>
      <c r="L55" s="36">
        <v>1150</v>
      </c>
      <c r="M55" s="36">
        <v>975</v>
      </c>
    </row>
    <row r="56" spans="1:13" x14ac:dyDescent="0.25">
      <c r="A56" s="25">
        <f>[1]invullijst!B114</f>
        <v>7133</v>
      </c>
      <c r="B56" s="15" t="str">
        <f>[1]invullijst!C114</f>
        <v>Purple Fox</v>
      </c>
      <c r="C56" s="16">
        <f t="shared" si="1"/>
        <v>28720</v>
      </c>
      <c r="D56" s="50">
        <v>50</v>
      </c>
      <c r="E56" s="36"/>
      <c r="F56" s="34"/>
      <c r="G56" s="36">
        <v>5150</v>
      </c>
      <c r="H56" s="36"/>
      <c r="I56" s="36">
        <v>3400</v>
      </c>
      <c r="J56" s="36">
        <v>300</v>
      </c>
      <c r="K56" s="36">
        <v>4950</v>
      </c>
      <c r="L56" s="36">
        <v>1875</v>
      </c>
      <c r="M56" s="36">
        <v>12995</v>
      </c>
    </row>
    <row r="57" spans="1:13" x14ac:dyDescent="0.25">
      <c r="A57" s="25">
        <f>[1]invullijst!B115</f>
        <v>7199</v>
      </c>
      <c r="B57" s="15" t="s">
        <v>19</v>
      </c>
      <c r="C57" s="16">
        <f t="shared" si="1"/>
        <v>600</v>
      </c>
      <c r="D57" s="18"/>
      <c r="E57" s="36"/>
      <c r="F57" s="34">
        <v>600</v>
      </c>
      <c r="G57" s="36"/>
      <c r="H57" s="36"/>
      <c r="I57" s="36"/>
      <c r="J57" s="36"/>
      <c r="K57" s="36"/>
      <c r="L57" s="36"/>
      <c r="M57" s="36"/>
    </row>
    <row r="58" spans="1:13" x14ac:dyDescent="0.25">
      <c r="A58" s="25">
        <f>[1]invullijst!B116</f>
        <v>7199</v>
      </c>
      <c r="B58" s="15" t="s">
        <v>20</v>
      </c>
      <c r="C58" s="16">
        <f t="shared" si="1"/>
        <v>2200</v>
      </c>
      <c r="D58" s="17"/>
      <c r="E58" s="36"/>
      <c r="F58" s="34">
        <v>2200</v>
      </c>
      <c r="G58" s="36"/>
      <c r="H58" s="36"/>
      <c r="I58" s="36"/>
      <c r="J58" s="36"/>
      <c r="K58" s="36"/>
      <c r="L58" s="36"/>
      <c r="M58" s="36"/>
    </row>
    <row r="59" spans="1:13" x14ac:dyDescent="0.25">
      <c r="A59" s="25">
        <f>[1]invullijst!B117</f>
        <v>7220</v>
      </c>
      <c r="B59" s="15" t="str">
        <f>[1]invullijst!C117</f>
        <v>Purple Gem</v>
      </c>
      <c r="C59" s="16">
        <f t="shared" si="1"/>
        <v>200</v>
      </c>
      <c r="D59" s="18"/>
      <c r="E59" s="36"/>
      <c r="F59" s="34"/>
      <c r="G59" s="36"/>
      <c r="H59" s="36"/>
      <c r="I59" s="36"/>
      <c r="J59" s="36"/>
      <c r="K59" s="36"/>
      <c r="L59" s="36"/>
      <c r="M59" s="36">
        <v>200</v>
      </c>
    </row>
    <row r="60" spans="1:13" x14ac:dyDescent="0.25">
      <c r="A60" s="25">
        <f>[1]invullijst!B119</f>
        <v>7305</v>
      </c>
      <c r="B60" s="15" t="str">
        <f>[1]invullijst!C119</f>
        <v>Blue Bell</v>
      </c>
      <c r="C60" s="16">
        <f t="shared" si="1"/>
        <v>20381</v>
      </c>
      <c r="D60" s="49">
        <v>250</v>
      </c>
      <c r="E60" s="36"/>
      <c r="F60" s="34"/>
      <c r="G60" s="36">
        <v>3500</v>
      </c>
      <c r="H60" s="36"/>
      <c r="I60" s="50">
        <v>3700</v>
      </c>
      <c r="J60" s="36">
        <v>800</v>
      </c>
      <c r="K60" s="36">
        <v>4200</v>
      </c>
      <c r="L60" s="36"/>
      <c r="M60" s="36">
        <v>7931</v>
      </c>
    </row>
    <row r="61" spans="1:13" x14ac:dyDescent="0.25">
      <c r="A61" s="25">
        <f>[1]invullijst!B120</f>
        <v>7310</v>
      </c>
      <c r="B61" s="15" t="str">
        <f>[1]invullijst!C120</f>
        <v>Boy Scout</v>
      </c>
      <c r="C61" s="16">
        <f t="shared" si="1"/>
        <v>6015</v>
      </c>
      <c r="D61" s="17"/>
      <c r="E61" s="37"/>
      <c r="F61" s="38"/>
      <c r="G61" s="37">
        <v>1400</v>
      </c>
      <c r="H61" s="36">
        <v>600</v>
      </c>
      <c r="I61" s="37"/>
      <c r="J61" s="37"/>
      <c r="K61" s="37"/>
      <c r="L61" s="37"/>
      <c r="M61" s="37">
        <v>4015</v>
      </c>
    </row>
    <row r="62" spans="1:13" x14ac:dyDescent="0.25">
      <c r="A62" s="25">
        <f>[1]invullijst!B122</f>
        <v>7315</v>
      </c>
      <c r="B62" s="15" t="str">
        <f>[1]invullijst!C122</f>
        <v>Edinburgh</v>
      </c>
      <c r="C62" s="16">
        <f t="shared" si="1"/>
        <v>0</v>
      </c>
      <c r="D62" s="17"/>
      <c r="E62" s="36"/>
      <c r="F62" s="34">
        <v>0</v>
      </c>
      <c r="G62" s="36"/>
      <c r="H62" s="36"/>
      <c r="I62" s="36"/>
      <c r="J62" s="36"/>
      <c r="K62" s="36"/>
      <c r="L62" s="36"/>
      <c r="M62" s="36"/>
    </row>
    <row r="63" spans="1:13" x14ac:dyDescent="0.25">
      <c r="A63" s="25">
        <f>[1]invullijst!B123</f>
        <v>7318</v>
      </c>
      <c r="B63" s="15" t="str">
        <f>[1]invullijst!C123</f>
        <v>Henry</v>
      </c>
      <c r="C63" s="16">
        <f t="shared" si="1"/>
        <v>8512</v>
      </c>
      <c r="D63" s="17"/>
      <c r="E63" s="36"/>
      <c r="F63" s="19"/>
      <c r="G63" s="36"/>
      <c r="H63" s="36">
        <v>250</v>
      </c>
      <c r="I63" s="36"/>
      <c r="J63" s="36"/>
      <c r="K63" s="36">
        <v>110</v>
      </c>
      <c r="L63" s="36"/>
      <c r="M63" s="36">
        <v>8152</v>
      </c>
    </row>
    <row r="64" spans="1:13" x14ac:dyDescent="0.25">
      <c r="A64" s="25">
        <f>[1]invullijst!B124</f>
        <v>7340</v>
      </c>
      <c r="B64" s="15" t="str">
        <f>[1]invullijst!C124</f>
        <v>Stratos</v>
      </c>
      <c r="C64" s="16">
        <f t="shared" si="1"/>
        <v>39261</v>
      </c>
      <c r="D64" s="50">
        <v>2400</v>
      </c>
      <c r="E64" s="36">
        <v>2860</v>
      </c>
      <c r="F64" s="19"/>
      <c r="G64" s="36">
        <v>5700</v>
      </c>
      <c r="H64" s="36">
        <v>1950</v>
      </c>
      <c r="I64" s="50">
        <v>5900</v>
      </c>
      <c r="J64" s="36">
        <v>950</v>
      </c>
      <c r="K64" s="36">
        <v>1750</v>
      </c>
      <c r="L64" s="36"/>
      <c r="M64" s="36">
        <v>17751</v>
      </c>
    </row>
    <row r="65" spans="1:13" x14ac:dyDescent="0.25">
      <c r="A65" s="25">
        <f>[1]invullijst!B125</f>
        <v>7391</v>
      </c>
      <c r="B65" s="15" t="str">
        <f>[1]invullijst!C125</f>
        <v>Mr. Blue Eye</v>
      </c>
      <c r="C65" s="16">
        <f t="shared" si="1"/>
        <v>5999</v>
      </c>
      <c r="D65" s="18"/>
      <c r="E65" s="36"/>
      <c r="F65" s="19"/>
      <c r="G65" s="36"/>
      <c r="H65" s="36"/>
      <c r="I65" s="36"/>
      <c r="J65" s="36"/>
      <c r="K65" s="36"/>
      <c r="L65" s="36">
        <v>270</v>
      </c>
      <c r="M65" s="36">
        <v>5729</v>
      </c>
    </row>
    <row r="66" spans="1:13" x14ac:dyDescent="0.25">
      <c r="A66" s="25">
        <f>[1]invullijst!B126</f>
        <v>7399</v>
      </c>
      <c r="B66" s="41" t="s">
        <v>21</v>
      </c>
      <c r="C66" s="42">
        <f t="shared" ref="C66" si="2">SUM(D66:M66)</f>
        <v>750</v>
      </c>
      <c r="D66" s="43"/>
      <c r="E66" s="43"/>
      <c r="F66" s="44"/>
      <c r="G66" s="43"/>
      <c r="H66" s="43"/>
      <c r="I66" s="43"/>
      <c r="J66" s="43">
        <v>750</v>
      </c>
      <c r="K66" s="43"/>
      <c r="L66" s="45"/>
      <c r="M66" s="45"/>
    </row>
    <row r="67" spans="1:13" x14ac:dyDescent="0.25">
      <c r="A67" s="40"/>
      <c r="B67" s="47" t="s">
        <v>26</v>
      </c>
      <c r="C67" s="26"/>
      <c r="D67" s="35"/>
      <c r="E67" s="35"/>
      <c r="F67" s="48">
        <v>750</v>
      </c>
      <c r="G67" s="35"/>
      <c r="H67" s="35"/>
      <c r="I67" s="35"/>
      <c r="J67" s="35"/>
      <c r="K67" s="35"/>
      <c r="L67" s="36"/>
      <c r="M67" s="36"/>
    </row>
    <row r="68" spans="1:13" x14ac:dyDescent="0.25">
      <c r="A68" s="27"/>
      <c r="B68" s="46"/>
      <c r="C68" s="28"/>
      <c r="D68" s="29"/>
      <c r="E68" s="29"/>
      <c r="F68" s="29"/>
      <c r="G68" s="29"/>
      <c r="H68" s="29"/>
      <c r="I68" s="29"/>
      <c r="J68" s="30"/>
      <c r="K68" s="29"/>
      <c r="L68" s="29"/>
      <c r="M68" s="29"/>
    </row>
    <row r="69" spans="1:13" x14ac:dyDescent="0.25">
      <c r="A69" s="31"/>
      <c r="B69" s="31" t="s">
        <v>16</v>
      </c>
      <c r="C69" s="26">
        <f t="shared" ref="C69:L69" si="3">SUM(C6:C66)</f>
        <v>1161357</v>
      </c>
      <c r="D69" s="26">
        <f t="shared" si="3"/>
        <v>40575</v>
      </c>
      <c r="E69" s="26">
        <f t="shared" si="3"/>
        <v>30695</v>
      </c>
      <c r="F69" s="26">
        <f>SUM(F6:F67)</f>
        <v>109920</v>
      </c>
      <c r="G69" s="26">
        <f t="shared" si="3"/>
        <v>164987</v>
      </c>
      <c r="H69" s="26">
        <f t="shared" si="3"/>
        <v>30870</v>
      </c>
      <c r="I69" s="26">
        <f t="shared" si="3"/>
        <v>96800</v>
      </c>
      <c r="J69" s="26">
        <f t="shared" si="3"/>
        <v>41475</v>
      </c>
      <c r="K69" s="26">
        <f t="shared" si="3"/>
        <v>115519</v>
      </c>
      <c r="L69" s="26">
        <f t="shared" si="3"/>
        <v>75635</v>
      </c>
      <c r="M69" s="26">
        <f>SUM(M6:M66)</f>
        <v>456881</v>
      </c>
    </row>
    <row r="70" spans="1:13" x14ac:dyDescent="0.25">
      <c r="B70" s="32" t="s">
        <v>17</v>
      </c>
      <c r="C70" s="16">
        <f>SUM(D70:M70)</f>
        <v>1186086</v>
      </c>
      <c r="D70" s="16">
        <v>37349</v>
      </c>
      <c r="E70" s="16">
        <v>30265</v>
      </c>
      <c r="F70" s="17">
        <v>130670</v>
      </c>
      <c r="G70" s="16">
        <v>169780</v>
      </c>
      <c r="H70" s="16">
        <v>33867</v>
      </c>
      <c r="I70" s="16">
        <v>107000</v>
      </c>
      <c r="J70" s="16">
        <v>44214</v>
      </c>
      <c r="K70" s="16">
        <v>102438</v>
      </c>
      <c r="L70" s="16">
        <v>75050</v>
      </c>
      <c r="M70" s="16">
        <v>455453</v>
      </c>
    </row>
    <row r="71" spans="1:13" x14ac:dyDescent="0.25">
      <c r="B71" s="32" t="s">
        <v>18</v>
      </c>
      <c r="C71" s="33">
        <f>C69-C70</f>
        <v>-24729</v>
      </c>
      <c r="D71" s="33">
        <f t="shared" ref="D71:M71" si="4">D69-D70</f>
        <v>3226</v>
      </c>
      <c r="E71" s="33">
        <f t="shared" si="4"/>
        <v>430</v>
      </c>
      <c r="F71" s="33">
        <f t="shared" si="4"/>
        <v>-20750</v>
      </c>
      <c r="G71" s="33">
        <f t="shared" si="4"/>
        <v>-4793</v>
      </c>
      <c r="H71" s="33">
        <f t="shared" si="4"/>
        <v>-2997</v>
      </c>
      <c r="I71" s="33">
        <f t="shared" si="4"/>
        <v>-10200</v>
      </c>
      <c r="J71" s="33">
        <f t="shared" si="4"/>
        <v>-2739</v>
      </c>
      <c r="K71" s="33">
        <f t="shared" si="4"/>
        <v>13081</v>
      </c>
      <c r="L71" s="33">
        <f t="shared" si="4"/>
        <v>585</v>
      </c>
      <c r="M71" s="33">
        <f t="shared" si="4"/>
        <v>1428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</dc:creator>
  <cp:lastModifiedBy>Richard</cp:lastModifiedBy>
  <dcterms:created xsi:type="dcterms:W3CDTF">2019-05-24T17:02:13Z</dcterms:created>
  <dcterms:modified xsi:type="dcterms:W3CDTF">2019-07-28T19:29:03Z</dcterms:modified>
</cp:coreProperties>
</file>