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rsad2016\"/>
    </mc:Choice>
  </mc:AlternateContent>
  <bookViews>
    <workbookView xWindow="0" yWindow="0" windowWidth="24690" windowHeight="10875"/>
  </bookViews>
  <sheets>
    <sheet name="Totaal" sheetId="1" r:id="rId1"/>
    <sheet name="Totaal (Tekst)" sheetId="11" r:id="rId2"/>
    <sheet name="Beltrum" sheetId="2" r:id="rId3"/>
    <sheet name="Eelde" sheetId="3" r:id="rId4"/>
    <sheet name="Vollenhove" sheetId="4" r:id="rId5"/>
    <sheet name="Winterswijk" sheetId="5" r:id="rId6"/>
    <sheet name="Lichtenvoorde" sheetId="6" r:id="rId7"/>
    <sheet name="Zundert" sheetId="7" r:id="rId8"/>
    <sheet name="Elim" sheetId="8" r:id="rId9"/>
    <sheet name="Rekken" sheetId="9" r:id="rId10"/>
    <sheet name="StJansklooster" sheetId="10" r:id="rId11"/>
  </sheets>
  <definedNames>
    <definedName name="_xlnm._FilterDatabase" localSheetId="0" hidden="1">Totaal!$D$7:$D$41</definedName>
  </definedNames>
  <calcPr calcId="171027"/>
</workbook>
</file>

<file path=xl/calcChain.xml><?xml version="1.0" encoding="utf-8"?>
<calcChain xmlns="http://schemas.openxmlformats.org/spreadsheetml/2006/main">
  <c r="J199" i="1" l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N200" i="1" l="1"/>
  <c r="D200" i="3" l="1"/>
  <c r="I199" i="1" l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0" i="1"/>
  <c r="I9" i="1"/>
  <c r="I8" i="1"/>
  <c r="I11" i="1"/>
  <c r="M199" i="1" l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200" i="1" l="1"/>
  <c r="L200" i="1"/>
  <c r="I200" i="1" l="1"/>
  <c r="K200" i="1"/>
  <c r="J200" i="1"/>
  <c r="H200" i="1"/>
  <c r="F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E199" i="1"/>
  <c r="E198" i="1"/>
  <c r="O198" i="1" s="1"/>
  <c r="E197" i="1"/>
  <c r="E196" i="1"/>
  <c r="O196" i="1" s="1"/>
  <c r="E195" i="1"/>
  <c r="E194" i="1"/>
  <c r="O194" i="1" s="1"/>
  <c r="E193" i="1"/>
  <c r="E192" i="1"/>
  <c r="O192" i="1" s="1"/>
  <c r="E191" i="1"/>
  <c r="E190" i="1"/>
  <c r="O190" i="1" s="1"/>
  <c r="E189" i="1"/>
  <c r="E188" i="1"/>
  <c r="O188" i="1" s="1"/>
  <c r="E187" i="1"/>
  <c r="E186" i="1"/>
  <c r="O186" i="1" s="1"/>
  <c r="E185" i="1"/>
  <c r="E184" i="1"/>
  <c r="O184" i="1" s="1"/>
  <c r="E183" i="1"/>
  <c r="E182" i="1"/>
  <c r="O182" i="1" s="1"/>
  <c r="E181" i="1"/>
  <c r="E180" i="1"/>
  <c r="O180" i="1" s="1"/>
  <c r="E179" i="1"/>
  <c r="E178" i="1"/>
  <c r="O178" i="1" s="1"/>
  <c r="E177" i="1"/>
  <c r="E176" i="1"/>
  <c r="O176" i="1" s="1"/>
  <c r="E175" i="1"/>
  <c r="E174" i="1"/>
  <c r="O174" i="1" s="1"/>
  <c r="E173" i="1"/>
  <c r="E172" i="1"/>
  <c r="O172" i="1" s="1"/>
  <c r="E171" i="1"/>
  <c r="E170" i="1"/>
  <c r="O170" i="1" s="1"/>
  <c r="E169" i="1"/>
  <c r="E168" i="1"/>
  <c r="O168" i="1" s="1"/>
  <c r="E167" i="1"/>
  <c r="E166" i="1"/>
  <c r="O166" i="1" s="1"/>
  <c r="E165" i="1"/>
  <c r="E164" i="1"/>
  <c r="O164" i="1" s="1"/>
  <c r="E163" i="1"/>
  <c r="E162" i="1"/>
  <c r="O162" i="1" s="1"/>
  <c r="E161" i="1"/>
  <c r="E160" i="1"/>
  <c r="O160" i="1" s="1"/>
  <c r="E159" i="1"/>
  <c r="E158" i="1"/>
  <c r="O158" i="1" s="1"/>
  <c r="E157" i="1"/>
  <c r="E156" i="1"/>
  <c r="O156" i="1" s="1"/>
  <c r="E155" i="1"/>
  <c r="E154" i="1"/>
  <c r="O154" i="1" s="1"/>
  <c r="E153" i="1"/>
  <c r="E152" i="1"/>
  <c r="O152" i="1" s="1"/>
  <c r="E151" i="1"/>
  <c r="E150" i="1"/>
  <c r="O150" i="1" s="1"/>
  <c r="E149" i="1"/>
  <c r="E148" i="1"/>
  <c r="O148" i="1" s="1"/>
  <c r="E147" i="1"/>
  <c r="E146" i="1"/>
  <c r="O146" i="1" s="1"/>
  <c r="E145" i="1"/>
  <c r="E144" i="1"/>
  <c r="O144" i="1" s="1"/>
  <c r="E143" i="1"/>
  <c r="E142" i="1"/>
  <c r="O142" i="1" s="1"/>
  <c r="E141" i="1"/>
  <c r="E140" i="1"/>
  <c r="O140" i="1" s="1"/>
  <c r="E139" i="1"/>
  <c r="E138" i="1"/>
  <c r="O138" i="1" s="1"/>
  <c r="E137" i="1"/>
  <c r="E136" i="1"/>
  <c r="O136" i="1" s="1"/>
  <c r="E135" i="1"/>
  <c r="E134" i="1"/>
  <c r="O134" i="1" s="1"/>
  <c r="E133" i="1"/>
  <c r="E132" i="1"/>
  <c r="O132" i="1" s="1"/>
  <c r="E131" i="1"/>
  <c r="E130" i="1"/>
  <c r="O130" i="1" s="1"/>
  <c r="E129" i="1"/>
  <c r="E128" i="1"/>
  <c r="O128" i="1" s="1"/>
  <c r="E127" i="1"/>
  <c r="E126" i="1"/>
  <c r="O126" i="1" s="1"/>
  <c r="E125" i="1"/>
  <c r="E124" i="1"/>
  <c r="O124" i="1" s="1"/>
  <c r="E123" i="1"/>
  <c r="E122" i="1"/>
  <c r="O122" i="1" s="1"/>
  <c r="E121" i="1"/>
  <c r="E120" i="1"/>
  <c r="O120" i="1" s="1"/>
  <c r="E119" i="1"/>
  <c r="E118" i="1"/>
  <c r="O118" i="1" s="1"/>
  <c r="E117" i="1"/>
  <c r="E116" i="1"/>
  <c r="O116" i="1" s="1"/>
  <c r="E115" i="1"/>
  <c r="E114" i="1"/>
  <c r="O114" i="1" s="1"/>
  <c r="E113" i="1"/>
  <c r="E112" i="1"/>
  <c r="O112" i="1" s="1"/>
  <c r="E111" i="1"/>
  <c r="E110" i="1"/>
  <c r="O110" i="1" s="1"/>
  <c r="E109" i="1"/>
  <c r="E108" i="1"/>
  <c r="O108" i="1" s="1"/>
  <c r="E107" i="1"/>
  <c r="E106" i="1"/>
  <c r="O106" i="1" s="1"/>
  <c r="E105" i="1"/>
  <c r="E104" i="1"/>
  <c r="O104" i="1" s="1"/>
  <c r="E103" i="1"/>
  <c r="E102" i="1"/>
  <c r="O102" i="1" s="1"/>
  <c r="E101" i="1"/>
  <c r="E100" i="1"/>
  <c r="O100" i="1" s="1"/>
  <c r="E99" i="1"/>
  <c r="E98" i="1"/>
  <c r="O98" i="1" s="1"/>
  <c r="E97" i="1"/>
  <c r="E96" i="1"/>
  <c r="O96" i="1" s="1"/>
  <c r="E95" i="1"/>
  <c r="E94" i="1"/>
  <c r="O94" i="1" s="1"/>
  <c r="E93" i="1"/>
  <c r="E92" i="1"/>
  <c r="O92" i="1" s="1"/>
  <c r="E91" i="1"/>
  <c r="E90" i="1"/>
  <c r="O90" i="1" s="1"/>
  <c r="E89" i="1"/>
  <c r="E88" i="1"/>
  <c r="O88" i="1" s="1"/>
  <c r="E87" i="1"/>
  <c r="E86" i="1"/>
  <c r="O86" i="1" s="1"/>
  <c r="E85" i="1"/>
  <c r="E84" i="1"/>
  <c r="O84" i="1" s="1"/>
  <c r="E83" i="1"/>
  <c r="E82" i="1"/>
  <c r="O82" i="1" s="1"/>
  <c r="E81" i="1"/>
  <c r="E80" i="1"/>
  <c r="O80" i="1" s="1"/>
  <c r="E79" i="1"/>
  <c r="E78" i="1"/>
  <c r="O78" i="1" s="1"/>
  <c r="E77" i="1"/>
  <c r="E76" i="1"/>
  <c r="O76" i="1" s="1"/>
  <c r="E75" i="1"/>
  <c r="E74" i="1"/>
  <c r="O74" i="1" s="1"/>
  <c r="E73" i="1"/>
  <c r="E72" i="1"/>
  <c r="O72" i="1" s="1"/>
  <c r="E71" i="1"/>
  <c r="E70" i="1"/>
  <c r="O70" i="1" s="1"/>
  <c r="E69" i="1"/>
  <c r="E68" i="1"/>
  <c r="O68" i="1" s="1"/>
  <c r="E67" i="1"/>
  <c r="E66" i="1"/>
  <c r="O66" i="1" s="1"/>
  <c r="E65" i="1"/>
  <c r="E64" i="1"/>
  <c r="O64" i="1" s="1"/>
  <c r="E63" i="1"/>
  <c r="E62" i="1"/>
  <c r="O62" i="1" s="1"/>
  <c r="E61" i="1"/>
  <c r="E60" i="1"/>
  <c r="O60" i="1" s="1"/>
  <c r="E59" i="1"/>
  <c r="E58" i="1"/>
  <c r="O58" i="1" s="1"/>
  <c r="E57" i="1"/>
  <c r="E56" i="1"/>
  <c r="O56" i="1" s="1"/>
  <c r="E55" i="1"/>
  <c r="E54" i="1"/>
  <c r="O54" i="1" s="1"/>
  <c r="E53" i="1"/>
  <c r="E52" i="1"/>
  <c r="O52" i="1" s="1"/>
  <c r="E51" i="1"/>
  <c r="E50" i="1"/>
  <c r="O50" i="1" s="1"/>
  <c r="E49" i="1"/>
  <c r="E48" i="1"/>
  <c r="O48" i="1" s="1"/>
  <c r="E47" i="1"/>
  <c r="E46" i="1"/>
  <c r="O46" i="1" s="1"/>
  <c r="E45" i="1"/>
  <c r="E44" i="1"/>
  <c r="O44" i="1" s="1"/>
  <c r="E43" i="1"/>
  <c r="E42" i="1"/>
  <c r="O42" i="1" s="1"/>
  <c r="E41" i="1"/>
  <c r="E40" i="1"/>
  <c r="O40" i="1" s="1"/>
  <c r="E39" i="1"/>
  <c r="E38" i="1"/>
  <c r="O38" i="1" s="1"/>
  <c r="E37" i="1"/>
  <c r="E36" i="1"/>
  <c r="O36" i="1" s="1"/>
  <c r="E35" i="1"/>
  <c r="E34" i="1"/>
  <c r="O34" i="1" s="1"/>
  <c r="E33" i="1"/>
  <c r="E32" i="1"/>
  <c r="O32" i="1" s="1"/>
  <c r="E31" i="1"/>
  <c r="E30" i="1"/>
  <c r="O30" i="1" s="1"/>
  <c r="E29" i="1"/>
  <c r="E28" i="1"/>
  <c r="O28" i="1" s="1"/>
  <c r="E27" i="1"/>
  <c r="E26" i="1"/>
  <c r="O26" i="1" s="1"/>
  <c r="E25" i="1"/>
  <c r="E24" i="1"/>
  <c r="O24" i="1" s="1"/>
  <c r="E23" i="1"/>
  <c r="E22" i="1"/>
  <c r="O22" i="1" s="1"/>
  <c r="E21" i="1"/>
  <c r="E20" i="1"/>
  <c r="O20" i="1" s="1"/>
  <c r="E19" i="1"/>
  <c r="E18" i="1"/>
  <c r="O18" i="1" s="1"/>
  <c r="E17" i="1"/>
  <c r="E16" i="1"/>
  <c r="O16" i="1" s="1"/>
  <c r="E15" i="1"/>
  <c r="E14" i="1"/>
  <c r="O14" i="1" s="1"/>
  <c r="E13" i="1"/>
  <c r="E12" i="1"/>
  <c r="O12" i="1" s="1"/>
  <c r="E11" i="1"/>
  <c r="E10" i="1"/>
  <c r="O10" i="1" s="1"/>
  <c r="E9" i="1"/>
  <c r="E8" i="1"/>
  <c r="O8" i="1" s="1"/>
  <c r="G8" i="1"/>
  <c r="D200" i="1"/>
  <c r="O13" i="1" l="1"/>
  <c r="O21" i="1"/>
  <c r="O25" i="1"/>
  <c r="O29" i="1"/>
  <c r="O33" i="1"/>
  <c r="O37" i="1"/>
  <c r="O41" i="1"/>
  <c r="O45" i="1"/>
  <c r="O49" i="1"/>
  <c r="O53" i="1"/>
  <c r="O57" i="1"/>
  <c r="O61" i="1"/>
  <c r="O65" i="1"/>
  <c r="O69" i="1"/>
  <c r="O73" i="1"/>
  <c r="O77" i="1"/>
  <c r="O81" i="1"/>
  <c r="O85" i="1"/>
  <c r="O89" i="1"/>
  <c r="O93" i="1"/>
  <c r="O97" i="1"/>
  <c r="O101" i="1"/>
  <c r="O105" i="1"/>
  <c r="O109" i="1"/>
  <c r="O113" i="1"/>
  <c r="O117" i="1"/>
  <c r="O121" i="1"/>
  <c r="O125" i="1"/>
  <c r="O129" i="1"/>
  <c r="O133" i="1"/>
  <c r="O137" i="1"/>
  <c r="O141" i="1"/>
  <c r="O145" i="1"/>
  <c r="O149" i="1"/>
  <c r="O153" i="1"/>
  <c r="O157" i="1"/>
  <c r="O161" i="1"/>
  <c r="O165" i="1"/>
  <c r="O169" i="1"/>
  <c r="O173" i="1"/>
  <c r="O177" i="1"/>
  <c r="O181" i="1"/>
  <c r="O185" i="1"/>
  <c r="O189" i="1"/>
  <c r="O193" i="1"/>
  <c r="O197" i="1"/>
  <c r="O9" i="1"/>
  <c r="O17" i="1"/>
  <c r="O11" i="1"/>
  <c r="O15" i="1"/>
  <c r="O19" i="1"/>
  <c r="O23" i="1"/>
  <c r="O27" i="1"/>
  <c r="O31" i="1"/>
  <c r="O35" i="1"/>
  <c r="O39" i="1"/>
  <c r="O43" i="1"/>
  <c r="O47" i="1"/>
  <c r="O51" i="1"/>
  <c r="O55" i="1"/>
  <c r="O59" i="1"/>
  <c r="O63" i="1"/>
  <c r="O67" i="1"/>
  <c r="O71" i="1"/>
  <c r="O75" i="1"/>
  <c r="O79" i="1"/>
  <c r="O83" i="1"/>
  <c r="O87" i="1"/>
  <c r="O91" i="1"/>
  <c r="O95" i="1"/>
  <c r="O99" i="1"/>
  <c r="O103" i="1"/>
  <c r="O107" i="1"/>
  <c r="O111" i="1"/>
  <c r="O115" i="1"/>
  <c r="O119" i="1"/>
  <c r="O123" i="1"/>
  <c r="O127" i="1"/>
  <c r="O131" i="1"/>
  <c r="O135" i="1"/>
  <c r="O139" i="1"/>
  <c r="O143" i="1"/>
  <c r="O147" i="1"/>
  <c r="O151" i="1"/>
  <c r="O155" i="1"/>
  <c r="O159" i="1"/>
  <c r="O163" i="1"/>
  <c r="O167" i="1"/>
  <c r="O171" i="1"/>
  <c r="O175" i="1"/>
  <c r="O179" i="1"/>
  <c r="O183" i="1"/>
  <c r="O187" i="1"/>
  <c r="O191" i="1"/>
  <c r="O195" i="1"/>
  <c r="O199" i="1"/>
  <c r="G200" i="1"/>
  <c r="E200" i="1"/>
  <c r="O200" i="1" l="1"/>
</calcChain>
</file>

<file path=xl/sharedStrings.xml><?xml version="1.0" encoding="utf-8"?>
<sst xmlns="http://schemas.openxmlformats.org/spreadsheetml/2006/main" count="2567" uniqueCount="249">
  <si>
    <t>Aantal</t>
  </si>
  <si>
    <t>Code</t>
  </si>
  <si>
    <t>Soort</t>
  </si>
  <si>
    <t>Petra's wedding</t>
  </si>
  <si>
    <t>White aster</t>
  </si>
  <si>
    <t>Eveline</t>
  </si>
  <si>
    <t>Karma serena</t>
  </si>
  <si>
    <t>Polar ice</t>
  </si>
  <si>
    <t>Snow cap</t>
  </si>
  <si>
    <t>Golden scepter</t>
  </si>
  <si>
    <t>Hanny polle</t>
  </si>
  <si>
    <t>Netty</t>
  </si>
  <si>
    <t>Yellow heaven</t>
  </si>
  <si>
    <t>Souvenir d'ete</t>
  </si>
  <si>
    <t>Beatrice</t>
  </si>
  <si>
    <t>Cornel bronze</t>
  </si>
  <si>
    <t>Hillcrest suffusion</t>
  </si>
  <si>
    <t>Ralphie</t>
  </si>
  <si>
    <t>Safe shot</t>
  </si>
  <si>
    <t>Winterswijk/sylvia</t>
  </si>
  <si>
    <t>Kochelsee</t>
  </si>
  <si>
    <t>Nescio</t>
  </si>
  <si>
    <t>Red fox</t>
  </si>
  <si>
    <t xml:space="preserve">Salsa </t>
  </si>
  <si>
    <t>Viking</t>
  </si>
  <si>
    <t>Dark spirit</t>
  </si>
  <si>
    <t>Natal</t>
  </si>
  <si>
    <t>Tamtam</t>
  </si>
  <si>
    <t>Arabian night</t>
  </si>
  <si>
    <t>Karma choc</t>
  </si>
  <si>
    <t>Black diamond</t>
  </si>
  <si>
    <t>Stolze von berlin</t>
  </si>
  <si>
    <t>Preference</t>
  </si>
  <si>
    <t>Doris duke</t>
  </si>
  <si>
    <t>Colt</t>
  </si>
  <si>
    <t>Franz kafka</t>
  </si>
  <si>
    <t>Jan van schaffelaar</t>
  </si>
  <si>
    <t>Blue bell</t>
  </si>
  <si>
    <t>Boy scout</t>
  </si>
  <si>
    <t>Stratos</t>
  </si>
  <si>
    <t>Babette</t>
  </si>
  <si>
    <t>Julio</t>
  </si>
  <si>
    <t>Mirella</t>
  </si>
  <si>
    <t>Maroon fox</t>
  </si>
  <si>
    <t>Pink runner</t>
  </si>
  <si>
    <t>Natalie g</t>
  </si>
  <si>
    <t>Sebastiaan</t>
  </si>
  <si>
    <t>Red sun</t>
  </si>
  <si>
    <t>Hiska</t>
  </si>
  <si>
    <t>Obama</t>
  </si>
  <si>
    <t>Stolze von europa</t>
  </si>
  <si>
    <t>Sandra</t>
  </si>
  <si>
    <t>Le baron</t>
  </si>
  <si>
    <t>Baseball</t>
  </si>
  <si>
    <t>Doxy</t>
  </si>
  <si>
    <t>Kafka wit</t>
  </si>
  <si>
    <t>Taffarel</t>
  </si>
  <si>
    <t>Tony wit</t>
  </si>
  <si>
    <t>Torra wit</t>
  </si>
  <si>
    <t>White netty</t>
  </si>
  <si>
    <t>My love</t>
  </si>
  <si>
    <t>Jessy</t>
  </si>
  <si>
    <t>Terrone</t>
  </si>
  <si>
    <t>White onesta</t>
  </si>
  <si>
    <t>Lancress</t>
  </si>
  <si>
    <t>Amusing</t>
  </si>
  <si>
    <t>Brons scepter</t>
  </si>
  <si>
    <t>Crock</t>
  </si>
  <si>
    <t>Deepest yellow</t>
  </si>
  <si>
    <t>Leersum</t>
  </si>
  <si>
    <t>Potgieter</t>
  </si>
  <si>
    <t>Smith</t>
  </si>
  <si>
    <t>Tony geel</t>
  </si>
  <si>
    <t>Gold crown</t>
  </si>
  <si>
    <t>Gran canaria</t>
  </si>
  <si>
    <t>Loman geel</t>
  </si>
  <si>
    <t>Sisa</t>
  </si>
  <si>
    <t>Yellow trendy</t>
  </si>
  <si>
    <t>Zunderts goud</t>
  </si>
  <si>
    <t>Bombola</t>
  </si>
  <si>
    <t>Boom boom yellow</t>
  </si>
  <si>
    <t>Golden torch</t>
  </si>
  <si>
    <t>Hillcrest hanna</t>
  </si>
  <si>
    <t>Jowey gelba</t>
  </si>
  <si>
    <t>Katja</t>
  </si>
  <si>
    <t>Bantling</t>
  </si>
  <si>
    <t>Magnificat</t>
  </si>
  <si>
    <t>New baby</t>
  </si>
  <si>
    <t>Orange valley</t>
  </si>
  <si>
    <t>Border princes</t>
  </si>
  <si>
    <t>Ludwig helfert</t>
  </si>
  <si>
    <t>Love parade</t>
  </si>
  <si>
    <t>Miramar</t>
  </si>
  <si>
    <t>Nugget orange</t>
  </si>
  <si>
    <t>Belinda orange</t>
  </si>
  <si>
    <t>Bernsteiner</t>
  </si>
  <si>
    <t>Bonanza</t>
  </si>
  <si>
    <t>Hindustar</t>
  </si>
  <si>
    <t>Randy crawford</t>
  </si>
  <si>
    <t>Salsa als</t>
  </si>
  <si>
    <t>Wijnrood</t>
  </si>
  <si>
    <t>Abba</t>
  </si>
  <si>
    <t>Arnhem</t>
  </si>
  <si>
    <t>Burning love</t>
  </si>
  <si>
    <t>Checkers</t>
  </si>
  <si>
    <t>Black tukker</t>
  </si>
  <si>
    <t>Gipsy night</t>
  </si>
  <si>
    <t>Black barbara</t>
  </si>
  <si>
    <t>Blue heaven</t>
  </si>
  <si>
    <t>Belinda black</t>
  </si>
  <si>
    <t>Ivannetti</t>
  </si>
  <si>
    <t>Charmant</t>
  </si>
  <si>
    <t>Dennis pride</t>
  </si>
  <si>
    <t>Happy caroline</t>
  </si>
  <si>
    <t>Lipoma</t>
  </si>
  <si>
    <t>Mixture</t>
  </si>
  <si>
    <t>Stolze elite</t>
  </si>
  <si>
    <t xml:space="preserve">Torra </t>
  </si>
  <si>
    <t>Wizzard of oz</t>
  </si>
  <si>
    <t>Lila rose</t>
  </si>
  <si>
    <t>Park princes</t>
  </si>
  <si>
    <t>Rietbergers</t>
  </si>
  <si>
    <t>Rose preference</t>
  </si>
  <si>
    <t>Vrouwe jacoba</t>
  </si>
  <si>
    <t>Hoeks glorie</t>
  </si>
  <si>
    <t>Prijts glorie</t>
  </si>
  <si>
    <t>Ragazza</t>
  </si>
  <si>
    <t>Rons glorie</t>
  </si>
  <si>
    <t>Hamari rose</t>
  </si>
  <si>
    <t>Linda's baby</t>
  </si>
  <si>
    <t>Peter</t>
  </si>
  <si>
    <t>Pink belinda</t>
  </si>
  <si>
    <t>Pink heaven</t>
  </si>
  <si>
    <t>Downham royal</t>
  </si>
  <si>
    <t>Duke duweno</t>
  </si>
  <si>
    <t>Lilacs glorie</t>
  </si>
  <si>
    <t>Solitair</t>
  </si>
  <si>
    <t>Valkenswaard</t>
  </si>
  <si>
    <t>Purpel gem</t>
  </si>
  <si>
    <t>Veritable</t>
  </si>
  <si>
    <t>Edinburgh</t>
  </si>
  <si>
    <t>Lilacs bull</t>
  </si>
  <si>
    <t>Mystery day</t>
  </si>
  <si>
    <t>Tostra</t>
  </si>
  <si>
    <t>Wetzels daughter</t>
  </si>
  <si>
    <t>Amira</t>
  </si>
  <si>
    <t>Noable noble</t>
  </si>
  <si>
    <t>Suze</t>
  </si>
  <si>
    <t>Zundert mystery 'fox'</t>
  </si>
  <si>
    <t>Ruskin tangerine</t>
  </si>
  <si>
    <t>Arie</t>
  </si>
  <si>
    <t>Indian girl</t>
  </si>
  <si>
    <t>Henry</t>
  </si>
  <si>
    <t>Teds choice</t>
  </si>
  <si>
    <t>Tsuki yori no sisha</t>
  </si>
  <si>
    <t>Vader Abraham</t>
  </si>
  <si>
    <t xml:space="preserve">Apache </t>
  </si>
  <si>
    <t>Meteor</t>
  </si>
  <si>
    <t>Frans Mollen</t>
  </si>
  <si>
    <t>Silvie's queen</t>
  </si>
  <si>
    <t>Night queen</t>
  </si>
  <si>
    <t>Esli</t>
  </si>
  <si>
    <t>Maya</t>
  </si>
  <si>
    <t>Sweet love</t>
  </si>
  <si>
    <t>Pink sylvia</t>
  </si>
  <si>
    <t>Purple fox</t>
  </si>
  <si>
    <t>Spitfire</t>
  </si>
  <si>
    <t>1XXX</t>
  </si>
  <si>
    <t>2XXX</t>
  </si>
  <si>
    <t>3XXX</t>
  </si>
  <si>
    <t>4XXX</t>
  </si>
  <si>
    <t>5XXX</t>
  </si>
  <si>
    <t>6XXX</t>
  </si>
  <si>
    <t>7XXX</t>
  </si>
  <si>
    <t>Naam Corsoplaats:</t>
  </si>
  <si>
    <t>invullen</t>
  </si>
  <si>
    <t>knollen</t>
  </si>
  <si>
    <t>Aanplantlijst 2016</t>
  </si>
  <si>
    <t>totaal</t>
  </si>
  <si>
    <t>22XX</t>
  </si>
  <si>
    <t>53XX</t>
  </si>
  <si>
    <t>73XX</t>
  </si>
  <si>
    <t>Diamond paars</t>
  </si>
  <si>
    <t>Black destiny</t>
  </si>
  <si>
    <t>Striped vulkan</t>
  </si>
  <si>
    <t>WHITE ASTER</t>
  </si>
  <si>
    <t>MY LOVE</t>
  </si>
  <si>
    <t>EVELINE</t>
  </si>
  <si>
    <t>SNOW CAP</t>
  </si>
  <si>
    <t>GOLD.SCEPT</t>
  </si>
  <si>
    <t>NETTY</t>
  </si>
  <si>
    <t>SOUVENIR D'T</t>
  </si>
  <si>
    <t>RALFI</t>
  </si>
  <si>
    <t>SAFE SHOT</t>
  </si>
  <si>
    <t>WINTERSWIJK / SILVIA</t>
  </si>
  <si>
    <t>KOCHELSEE</t>
  </si>
  <si>
    <t>NESCIO</t>
  </si>
  <si>
    <t>RED FOX</t>
  </si>
  <si>
    <t>VIKING</t>
  </si>
  <si>
    <t>DARK SPIRIT</t>
  </si>
  <si>
    <t>NATAL</t>
  </si>
  <si>
    <t>ARAB.NIGHT</t>
  </si>
  <si>
    <t>BLACK DIAMAND</t>
  </si>
  <si>
    <t>STOLZE VAN BERLIN</t>
  </si>
  <si>
    <t>SANDRA</t>
  </si>
  <si>
    <t>SEBASTIAAN</t>
  </si>
  <si>
    <t>FRANS KAFKA</t>
  </si>
  <si>
    <t>J.v.SCHAFFEL</t>
  </si>
  <si>
    <t xml:space="preserve">PURPLE FOX </t>
  </si>
  <si>
    <t>BLUE BELL</t>
  </si>
  <si>
    <t>BOY SCOUT</t>
  </si>
  <si>
    <t>STRATOS</t>
  </si>
  <si>
    <t>Beltrum</t>
  </si>
  <si>
    <t>Eelde</t>
  </si>
  <si>
    <t>Kolom1</t>
  </si>
  <si>
    <t>American sun</t>
  </si>
  <si>
    <t>Maren</t>
  </si>
  <si>
    <t>Salsa</t>
  </si>
  <si>
    <t>Apache</t>
  </si>
  <si>
    <t>Cornel rood</t>
  </si>
  <si>
    <t>Torra</t>
  </si>
  <si>
    <t>Vollenhove</t>
  </si>
  <si>
    <t>Winterswijk</t>
  </si>
  <si>
    <t>Lichtenvoorde</t>
  </si>
  <si>
    <t>Zundert</t>
  </si>
  <si>
    <t>Totaal</t>
  </si>
  <si>
    <t>Elim</t>
  </si>
  <si>
    <t/>
  </si>
  <si>
    <t>Rekken</t>
  </si>
  <si>
    <t>Netty Geel</t>
  </si>
  <si>
    <t>Yellow Heaven</t>
  </si>
  <si>
    <t>Cornel Rood</t>
  </si>
  <si>
    <t>Dark Spirit</t>
  </si>
  <si>
    <t>Gipsy Night</t>
  </si>
  <si>
    <t>Tam Tam</t>
  </si>
  <si>
    <t>Night Queen</t>
  </si>
  <si>
    <t>Black Diamond</t>
  </si>
  <si>
    <t>Black Destiny</t>
  </si>
  <si>
    <t>Stolze von Berlin</t>
  </si>
  <si>
    <t>Doris Duke</t>
  </si>
  <si>
    <t>Pink Runner</t>
  </si>
  <si>
    <t>Natalie G</t>
  </si>
  <si>
    <t>Jan van Schaffelaar</t>
  </si>
  <si>
    <t>Purple Fox</t>
  </si>
  <si>
    <t>Blue Bell</t>
  </si>
  <si>
    <t>Boy Scout</t>
  </si>
  <si>
    <t>St.Jansklooster</t>
  </si>
  <si>
    <t>St Jansklooster</t>
  </si>
  <si>
    <t>Zsaza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</si>
</sst>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3]General"/>
    <numFmt numFmtId="165" formatCode="[$€-413]&quot; &quot;#,##0.00;[Red][$€-413]&quot; &quot;#,##0.00&quot;-&quot;"/>
    <numFmt numFmtId="166" formatCode="[$-413]#,##0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1"/>
    </font>
    <font>
      <sz val="10"/>
      <color rgb="FFFFFFFF"/>
      <name val="Arial"/>
      <family val="2"/>
    </font>
    <font>
      <sz val="11"/>
      <color indexed="8"/>
      <name val="Times New Roman"/>
    </font>
    <font>
      <sz val="14"/>
      <name val="Arial"/>
      <family val="2"/>
    </font>
    <font>
      <sz val="10"/>
      <name val="Calibri"/>
      <family val="2"/>
    </font>
    <font>
      <sz val="10"/>
      <color theme="1"/>
      <name val="Arial2"/>
    </font>
    <font>
      <sz val="10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  <fill>
      <patternFill patternType="solid">
        <fgColor rgb="FF000000"/>
        <bgColor rgb="FF000000"/>
      </patternFill>
    </fill>
    <fill>
      <patternFill patternType="solid">
        <fgColor rgb="FFFF99CC"/>
        <bgColor rgb="FFFF99CC"/>
      </patternFill>
    </fill>
    <fill>
      <patternFill patternType="solid">
        <fgColor rgb="FF993366"/>
        <bgColor rgb="FF993366"/>
      </patternFill>
    </fill>
    <fill>
      <patternFill patternType="solid">
        <fgColor theme="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14" fillId="0" borderId="0"/>
    <xf numFmtId="164" fontId="15" fillId="0" borderId="0"/>
    <xf numFmtId="0" fontId="16" fillId="0" borderId="0">
      <alignment horizontal="center"/>
    </xf>
    <xf numFmtId="0" fontId="16" fillId="0" borderId="0">
      <alignment horizontal="center" textRotation="90"/>
    </xf>
    <xf numFmtId="0" fontId="17" fillId="0" borderId="0"/>
    <xf numFmtId="165" fontId="17" fillId="0" borderId="0"/>
    <xf numFmtId="0" fontId="5" fillId="0" borderId="0"/>
    <xf numFmtId="0" fontId="2" fillId="0" borderId="0"/>
    <xf numFmtId="164" fontId="26" fillId="0" borderId="0"/>
    <xf numFmtId="0" fontId="27" fillId="0" borderId="0"/>
    <xf numFmtId="164" fontId="28" fillId="0" borderId="0">
      <alignment horizontal="center"/>
    </xf>
    <xf numFmtId="164" fontId="28" fillId="0" borderId="0">
      <alignment horizontal="center" textRotation="90"/>
    </xf>
    <xf numFmtId="164" fontId="29" fillId="0" borderId="0"/>
    <xf numFmtId="165" fontId="29" fillId="0" borderId="0"/>
    <xf numFmtId="164" fontId="30" fillId="0" borderId="0"/>
    <xf numFmtId="164" fontId="11" fillId="0" borderId="0"/>
    <xf numFmtId="164" fontId="31" fillId="0" borderId="0"/>
    <xf numFmtId="0" fontId="1" fillId="0" borderId="0"/>
  </cellStyleXfs>
  <cellXfs count="160">
    <xf numFmtId="0" fontId="0" fillId="0" borderId="0" xfId="0"/>
    <xf numFmtId="0" fontId="4" fillId="0" borderId="1" xfId="0" applyFont="1" applyBorder="1" applyAlignment="1" applyProtection="1">
      <alignment horizontal="center"/>
    </xf>
    <xf numFmtId="0" fontId="0" fillId="0" borderId="0" xfId="0" applyBorder="1"/>
    <xf numFmtId="0" fontId="0" fillId="0" borderId="9" xfId="0" applyBorder="1" applyAlignment="1" applyProtection="1">
      <alignment horizontal="right"/>
    </xf>
    <xf numFmtId="0" fontId="0" fillId="2" borderId="9" xfId="0" applyFill="1" applyBorder="1" applyAlignment="1" applyProtection="1">
      <alignment horizontal="right"/>
    </xf>
    <xf numFmtId="0" fontId="5" fillId="2" borderId="9" xfId="0" applyFont="1" applyFill="1" applyBorder="1" applyAlignment="1" applyProtection="1">
      <alignment horizontal="right"/>
    </xf>
    <xf numFmtId="0" fontId="0" fillId="3" borderId="9" xfId="0" applyFill="1" applyBorder="1" applyAlignment="1" applyProtection="1">
      <alignment horizontal="right"/>
    </xf>
    <xf numFmtId="0" fontId="0" fillId="4" borderId="9" xfId="0" applyFill="1" applyBorder="1" applyAlignment="1" applyProtection="1">
      <alignment horizontal="right"/>
    </xf>
    <xf numFmtId="0" fontId="7" fillId="5" borderId="9" xfId="0" applyFont="1" applyFill="1" applyBorder="1" applyAlignment="1" applyProtection="1">
      <alignment horizontal="right"/>
    </xf>
    <xf numFmtId="0" fontId="0" fillId="6" borderId="9" xfId="0" applyFill="1" applyBorder="1" applyAlignment="1" applyProtection="1">
      <alignment horizontal="right"/>
    </xf>
    <xf numFmtId="0" fontId="5" fillId="6" borderId="9" xfId="0" applyFont="1" applyFill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0" fontId="5" fillId="3" borderId="7" xfId="0" applyFont="1" applyFill="1" applyBorder="1" applyAlignment="1" applyProtection="1">
      <alignment horizontal="right"/>
    </xf>
    <xf numFmtId="0" fontId="8" fillId="7" borderId="9" xfId="0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7" xfId="0" applyBorder="1"/>
    <xf numFmtId="0" fontId="5" fillId="0" borderId="8" xfId="0" applyFont="1" applyBorder="1" applyProtection="1"/>
    <xf numFmtId="0" fontId="5" fillId="0" borderId="4" xfId="0" applyFont="1" applyBorder="1" applyProtection="1"/>
    <xf numFmtId="0" fontId="0" fillId="0" borderId="7" xfId="0" applyFill="1" applyBorder="1"/>
    <xf numFmtId="49" fontId="0" fillId="0" borderId="4" xfId="0" applyNumberFormat="1" applyBorder="1" applyProtection="1"/>
    <xf numFmtId="0" fontId="8" fillId="7" borderId="10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5" fillId="0" borderId="7" xfId="0" applyFont="1" applyBorder="1"/>
    <xf numFmtId="0" fontId="8" fillId="7" borderId="7" xfId="0" applyFont="1" applyFill="1" applyBorder="1" applyAlignment="1" applyProtection="1">
      <alignment horizontal="right"/>
    </xf>
    <xf numFmtId="0" fontId="0" fillId="0" borderId="7" xfId="0" applyBorder="1" applyProtection="1"/>
    <xf numFmtId="0" fontId="0" fillId="0" borderId="4" xfId="0" applyFill="1" applyBorder="1" applyProtection="1"/>
    <xf numFmtId="0" fontId="3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 wrapText="1"/>
    </xf>
    <xf numFmtId="0" fontId="4" fillId="0" borderId="12" xfId="0" applyFont="1" applyBorder="1" applyProtection="1"/>
    <xf numFmtId="0" fontId="4" fillId="0" borderId="14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left"/>
    </xf>
    <xf numFmtId="0" fontId="12" fillId="0" borderId="2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13" fillId="0" borderId="0" xfId="0" applyFont="1"/>
    <xf numFmtId="0" fontId="5" fillId="0" borderId="9" xfId="7" applyBorder="1" applyAlignment="1" applyProtection="1">
      <alignment horizontal="right"/>
    </xf>
    <xf numFmtId="0" fontId="5" fillId="2" borderId="9" xfId="7" applyFill="1" applyBorder="1" applyAlignment="1" applyProtection="1">
      <alignment horizontal="right"/>
    </xf>
    <xf numFmtId="0" fontId="5" fillId="3" borderId="9" xfId="7" applyFill="1" applyBorder="1" applyAlignment="1" applyProtection="1">
      <alignment horizontal="right"/>
    </xf>
    <xf numFmtId="0" fontId="5" fillId="4" borderId="9" xfId="7" applyFill="1" applyBorder="1" applyAlignment="1" applyProtection="1">
      <alignment horizontal="right"/>
    </xf>
    <xf numFmtId="0" fontId="7" fillId="5" borderId="9" xfId="7" applyFont="1" applyFill="1" applyBorder="1" applyAlignment="1" applyProtection="1">
      <alignment horizontal="right"/>
    </xf>
    <xf numFmtId="0" fontId="5" fillId="6" borderId="9" xfId="7" applyFill="1" applyBorder="1" applyAlignment="1" applyProtection="1">
      <alignment horizontal="right"/>
    </xf>
    <xf numFmtId="0" fontId="5" fillId="3" borderId="7" xfId="7" applyFont="1" applyFill="1" applyBorder="1" applyAlignment="1" applyProtection="1">
      <alignment horizontal="right"/>
    </xf>
    <xf numFmtId="0" fontId="8" fillId="7" borderId="9" xfId="7" applyFont="1" applyFill="1" applyBorder="1" applyAlignment="1" applyProtection="1">
      <alignment horizontal="right"/>
    </xf>
    <xf numFmtId="0" fontId="5" fillId="0" borderId="4" xfId="7" applyBorder="1" applyProtection="1"/>
    <xf numFmtId="0" fontId="5" fillId="0" borderId="7" xfId="7" applyBorder="1"/>
    <xf numFmtId="0" fontId="5" fillId="0" borderId="8" xfId="7" applyFont="1" applyBorder="1" applyProtection="1"/>
    <xf numFmtId="0" fontId="5" fillId="0" borderId="4" xfId="7" applyFont="1" applyBorder="1" applyProtection="1"/>
    <xf numFmtId="0" fontId="5" fillId="0" borderId="4" xfId="7" applyFill="1" applyBorder="1" applyProtection="1"/>
    <xf numFmtId="164" fontId="18" fillId="0" borderId="0" xfId="2" applyFont="1" applyBorder="1" applyAlignment="1" applyProtection="1">
      <alignment horizontal="center"/>
      <protection locked="0"/>
    </xf>
    <xf numFmtId="164" fontId="20" fillId="0" borderId="0" xfId="2" applyFont="1" applyBorder="1" applyAlignment="1" applyProtection="1">
      <alignment horizontal="right" wrapText="1"/>
    </xf>
    <xf numFmtId="164" fontId="21" fillId="0" borderId="19" xfId="2" applyFont="1" applyBorder="1" applyProtection="1"/>
    <xf numFmtId="164" fontId="21" fillId="0" borderId="19" xfId="2" applyFont="1" applyBorder="1" applyAlignment="1" applyProtection="1">
      <alignment horizontal="center"/>
    </xf>
    <xf numFmtId="164" fontId="21" fillId="0" borderId="21" xfId="2" applyFont="1" applyBorder="1" applyAlignment="1" applyProtection="1">
      <alignment horizontal="center"/>
    </xf>
    <xf numFmtId="164" fontId="21" fillId="0" borderId="22" xfId="2" applyFont="1" applyBorder="1" applyAlignment="1" applyProtection="1">
      <alignment horizontal="center"/>
    </xf>
    <xf numFmtId="164" fontId="21" fillId="0" borderId="23" xfId="2" applyFont="1" applyBorder="1" applyAlignment="1" applyProtection="1">
      <alignment horizontal="left"/>
    </xf>
    <xf numFmtId="164" fontId="15" fillId="0" borderId="22" xfId="2" applyBorder="1" applyAlignment="1" applyProtection="1">
      <alignment horizontal="right"/>
    </xf>
    <xf numFmtId="164" fontId="15" fillId="0" borderId="24" xfId="2" applyBorder="1" applyProtection="1"/>
    <xf numFmtId="164" fontId="15" fillId="0" borderId="22" xfId="2" applyBorder="1"/>
    <xf numFmtId="164" fontId="15" fillId="0" borderId="24" xfId="2" applyFill="1" applyBorder="1" applyProtection="1"/>
    <xf numFmtId="164" fontId="11" fillId="0" borderId="24" xfId="2" applyFont="1" applyBorder="1" applyProtection="1"/>
    <xf numFmtId="164" fontId="11" fillId="0" borderId="22" xfId="2" applyFont="1" applyBorder="1" applyAlignment="1" applyProtection="1">
      <alignment horizontal="right"/>
    </xf>
    <xf numFmtId="164" fontId="15" fillId="8" borderId="22" xfId="2" applyFill="1" applyBorder="1" applyAlignment="1" applyProtection="1">
      <alignment horizontal="right"/>
    </xf>
    <xf numFmtId="164" fontId="11" fillId="8" borderId="22" xfId="2" applyFont="1" applyFill="1" applyBorder="1" applyAlignment="1" applyProtection="1">
      <alignment horizontal="right"/>
    </xf>
    <xf numFmtId="164" fontId="15" fillId="9" borderId="22" xfId="2" applyFill="1" applyBorder="1" applyAlignment="1" applyProtection="1">
      <alignment horizontal="right"/>
    </xf>
    <xf numFmtId="164" fontId="11" fillId="9" borderId="22" xfId="2" applyFont="1" applyFill="1" applyBorder="1" applyAlignment="1" applyProtection="1">
      <alignment horizontal="right"/>
    </xf>
    <xf numFmtId="164" fontId="11" fillId="0" borderId="20" xfId="2" applyFont="1" applyBorder="1" applyProtection="1"/>
    <xf numFmtId="164" fontId="15" fillId="10" borderId="22" xfId="2" applyFill="1" applyBorder="1" applyAlignment="1" applyProtection="1">
      <alignment horizontal="right"/>
    </xf>
    <xf numFmtId="164" fontId="22" fillId="11" borderId="22" xfId="2" applyFont="1" applyFill="1" applyBorder="1" applyAlignment="1" applyProtection="1">
      <alignment horizontal="right"/>
    </xf>
    <xf numFmtId="164" fontId="15" fillId="12" borderId="22" xfId="2" applyFill="1" applyBorder="1" applyAlignment="1" applyProtection="1">
      <alignment horizontal="right"/>
    </xf>
    <xf numFmtId="164" fontId="11" fillId="12" borderId="22" xfId="2" applyFont="1" applyFill="1" applyBorder="1" applyAlignment="1" applyProtection="1">
      <alignment horizontal="right"/>
    </xf>
    <xf numFmtId="49" fontId="15" fillId="0" borderId="24" xfId="2" applyNumberFormat="1" applyBorder="1" applyProtection="1"/>
    <xf numFmtId="164" fontId="22" fillId="13" borderId="22" xfId="2" applyFont="1" applyFill="1" applyBorder="1" applyAlignment="1" applyProtection="1">
      <alignment horizontal="right"/>
    </xf>
    <xf numFmtId="164" fontId="22" fillId="13" borderId="25" xfId="2" applyFont="1" applyFill="1" applyBorder="1" applyAlignment="1" applyProtection="1">
      <alignment horizontal="right"/>
    </xf>
    <xf numFmtId="164" fontId="15" fillId="0" borderId="0" xfId="2" applyFill="1" applyBorder="1" applyProtection="1"/>
    <xf numFmtId="164" fontId="15" fillId="0" borderId="22" xfId="2" applyBorder="1" applyProtection="1"/>
    <xf numFmtId="0" fontId="0" fillId="14" borderId="0" xfId="0" applyFill="1"/>
    <xf numFmtId="0" fontId="5" fillId="0" borderId="7" xfId="7" applyBorder="1"/>
    <xf numFmtId="0" fontId="13" fillId="14" borderId="0" xfId="0" applyFont="1" applyFill="1"/>
    <xf numFmtId="3" fontId="0" fillId="14" borderId="0" xfId="0" applyNumberFormat="1" applyFill="1"/>
    <xf numFmtId="3" fontId="0" fillId="0" borderId="0" xfId="0" applyNumberFormat="1"/>
    <xf numFmtId="3" fontId="0" fillId="0" borderId="0" xfId="0" applyNumberFormat="1" applyFill="1"/>
    <xf numFmtId="0" fontId="13" fillId="14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/>
    <xf numFmtId="0" fontId="0" fillId="0" borderId="0" xfId="0" applyBorder="1"/>
    <xf numFmtId="0" fontId="0" fillId="0" borderId="7" xfId="0" applyBorder="1"/>
    <xf numFmtId="0" fontId="8" fillId="7" borderId="1" xfId="0" applyFont="1" applyFill="1" applyBorder="1" applyAlignment="1" applyProtection="1">
      <alignment horizontal="right"/>
    </xf>
    <xf numFmtId="0" fontId="0" fillId="0" borderId="1" xfId="0" applyBorder="1" applyProtection="1"/>
    <xf numFmtId="0" fontId="0" fillId="0" borderId="1" xfId="0" applyFill="1" applyBorder="1"/>
    <xf numFmtId="0" fontId="13" fillId="0" borderId="11" xfId="0" applyFont="1" applyBorder="1" applyAlignment="1">
      <alignment horizontal="right"/>
    </xf>
    <xf numFmtId="0" fontId="13" fillId="0" borderId="26" xfId="0" applyFont="1" applyBorder="1"/>
    <xf numFmtId="0" fontId="0" fillId="0" borderId="27" xfId="0" applyBorder="1"/>
    <xf numFmtId="0" fontId="0" fillId="0" borderId="28" xfId="0" applyBorder="1"/>
    <xf numFmtId="3" fontId="0" fillId="0" borderId="27" xfId="0" applyNumberFormat="1" applyBorder="1"/>
    <xf numFmtId="3" fontId="0" fillId="0" borderId="28" xfId="0" applyNumberFormat="1" applyBorder="1"/>
    <xf numFmtId="0" fontId="23" fillId="0" borderId="0" xfId="0" applyFont="1" applyFill="1" applyAlignment="1">
      <alignment horizontal="right"/>
    </xf>
    <xf numFmtId="3" fontId="24" fillId="14" borderId="7" xfId="0" applyNumberFormat="1" applyFont="1" applyFill="1" applyBorder="1"/>
    <xf numFmtId="3" fontId="24" fillId="0" borderId="7" xfId="0" applyNumberFormat="1" applyFont="1" applyBorder="1"/>
    <xf numFmtId="3" fontId="24" fillId="0" borderId="16" xfId="0" applyNumberFormat="1" applyFont="1" applyBorder="1"/>
    <xf numFmtId="0" fontId="25" fillId="0" borderId="7" xfId="8" applyFont="1" applyBorder="1" applyProtection="1"/>
    <xf numFmtId="0" fontId="25" fillId="0" borderId="7" xfId="8" applyFont="1" applyBorder="1"/>
    <xf numFmtId="0" fontId="25" fillId="0" borderId="7" xfId="8" applyFont="1" applyFill="1" applyBorder="1" applyProtection="1"/>
    <xf numFmtId="166" fontId="15" fillId="0" borderId="0" xfId="2" applyNumberFormat="1"/>
    <xf numFmtId="166" fontId="26" fillId="0" borderId="0" xfId="9" applyNumberFormat="1"/>
    <xf numFmtId="0" fontId="0" fillId="14" borderId="0" xfId="0" applyFill="1"/>
    <xf numFmtId="3" fontId="0" fillId="0" borderId="0" xfId="0" applyNumberFormat="1" applyFill="1"/>
    <xf numFmtId="0" fontId="13" fillId="14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3" fontId="24" fillId="14" borderId="7" xfId="0" applyNumberFormat="1" applyFont="1" applyFill="1" applyBorder="1"/>
    <xf numFmtId="0" fontId="0" fillId="0" borderId="0" xfId="0" applyFill="1"/>
    <xf numFmtId="0" fontId="13" fillId="0" borderId="0" xfId="0" applyFont="1" applyFill="1" applyAlignment="1">
      <alignment horizontal="right"/>
    </xf>
    <xf numFmtId="3" fontId="24" fillId="0" borderId="7" xfId="0" applyNumberFormat="1" applyFont="1" applyFill="1" applyBorder="1"/>
    <xf numFmtId="0" fontId="13" fillId="14" borderId="11" xfId="0" applyFont="1" applyFill="1" applyBorder="1" applyAlignment="1">
      <alignment horizontal="right"/>
    </xf>
    <xf numFmtId="0" fontId="13" fillId="14" borderId="26" xfId="0" applyFont="1" applyFill="1" applyBorder="1"/>
    <xf numFmtId="0" fontId="0" fillId="14" borderId="27" xfId="0" applyFill="1" applyBorder="1"/>
    <xf numFmtId="0" fontId="0" fillId="14" borderId="28" xfId="0" applyFill="1" applyBorder="1"/>
    <xf numFmtId="3" fontId="0" fillId="14" borderId="27" xfId="0" applyNumberFormat="1" applyFill="1" applyBorder="1"/>
    <xf numFmtId="3" fontId="0" fillId="14" borderId="28" xfId="0" applyNumberFormat="1" applyFill="1" applyBorder="1"/>
    <xf numFmtId="3" fontId="24" fillId="14" borderId="16" xfId="0" applyNumberFormat="1" applyFont="1" applyFill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9" xfId="0" applyBorder="1" applyAlignment="1" applyProtection="1">
      <alignment horizontal="right"/>
    </xf>
    <xf numFmtId="0" fontId="0" fillId="2" borderId="9" xfId="0" applyFill="1" applyBorder="1" applyAlignment="1" applyProtection="1">
      <alignment horizontal="right"/>
    </xf>
    <xf numFmtId="0" fontId="5" fillId="2" borderId="9" xfId="0" applyFont="1" applyFill="1" applyBorder="1" applyAlignment="1" applyProtection="1">
      <alignment horizontal="right"/>
    </xf>
    <xf numFmtId="0" fontId="0" fillId="3" borderId="9" xfId="0" applyFill="1" applyBorder="1" applyAlignment="1" applyProtection="1">
      <alignment horizontal="right"/>
    </xf>
    <xf numFmtId="0" fontId="0" fillId="4" borderId="9" xfId="0" applyFill="1" applyBorder="1" applyAlignment="1" applyProtection="1">
      <alignment horizontal="right"/>
    </xf>
    <xf numFmtId="0" fontId="7" fillId="5" borderId="9" xfId="0" applyFont="1" applyFill="1" applyBorder="1" applyAlignment="1" applyProtection="1">
      <alignment horizontal="right"/>
    </xf>
    <xf numFmtId="0" fontId="0" fillId="6" borderId="9" xfId="0" applyFill="1" applyBorder="1" applyAlignment="1" applyProtection="1">
      <alignment horizontal="right"/>
    </xf>
    <xf numFmtId="0" fontId="5" fillId="6" borderId="9" xfId="0" applyFont="1" applyFill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0" fontId="5" fillId="3" borderId="7" xfId="0" applyFont="1" applyFill="1" applyBorder="1" applyAlignment="1" applyProtection="1">
      <alignment horizontal="right"/>
    </xf>
    <xf numFmtId="0" fontId="8" fillId="7" borderId="9" xfId="0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7" xfId="0" applyBorder="1"/>
    <xf numFmtId="0" fontId="5" fillId="0" borderId="8" xfId="0" applyFont="1" applyBorder="1" applyProtection="1"/>
    <xf numFmtId="0" fontId="5" fillId="0" borderId="4" xfId="0" applyFont="1" applyBorder="1" applyProtection="1"/>
    <xf numFmtId="0" fontId="0" fillId="0" borderId="7" xfId="0" applyFill="1" applyBorder="1"/>
    <xf numFmtId="49" fontId="0" fillId="0" borderId="4" xfId="0" applyNumberFormat="1" applyBorder="1" applyProtection="1"/>
    <xf numFmtId="0" fontId="8" fillId="7" borderId="10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5" fillId="0" borderId="7" xfId="0" applyFont="1" applyBorder="1"/>
    <xf numFmtId="0" fontId="8" fillId="7" borderId="7" xfId="0" applyFont="1" applyFill="1" applyBorder="1" applyAlignment="1" applyProtection="1">
      <alignment horizontal="right"/>
    </xf>
    <xf numFmtId="0" fontId="0" fillId="0" borderId="7" xfId="0" applyBorder="1" applyProtection="1"/>
    <xf numFmtId="0" fontId="0" fillId="0" borderId="4" xfId="0" applyFill="1" applyBorder="1" applyProtection="1"/>
    <xf numFmtId="0" fontId="3" fillId="0" borderId="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/>
    <xf numFmtId="0" fontId="9" fillId="0" borderId="3" xfId="0" applyFont="1" applyBorder="1" applyAlignment="1" applyProtection="1"/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164" fontId="18" fillId="0" borderId="0" xfId="2" applyFont="1" applyFill="1" applyBorder="1" applyAlignment="1" applyProtection="1">
      <alignment horizontal="center" vertical="center"/>
    </xf>
    <xf numFmtId="164" fontId="19" fillId="0" borderId="17" xfId="2" applyFont="1" applyFill="1" applyBorder="1" applyAlignment="1" applyProtection="1"/>
    <xf numFmtId="0" fontId="14" fillId="8" borderId="18" xfId="1" applyFill="1" applyBorder="1"/>
    <xf numFmtId="164" fontId="21" fillId="0" borderId="20" xfId="2" applyFont="1" applyFill="1" applyBorder="1" applyAlignment="1" applyProtection="1">
      <alignment horizontal="left"/>
    </xf>
    <xf numFmtId="0" fontId="0" fillId="0" borderId="7" xfId="0" applyBorder="1"/>
  </cellXfs>
  <cellStyles count="19">
    <cellStyle name="Excel Built-in Normal" xfId="2"/>
    <cellStyle name="Excel Built-in Normal 1" xfId="10"/>
    <cellStyle name="Excel Built-in Normal 2" xfId="9"/>
    <cellStyle name="Heading" xfId="3"/>
    <cellStyle name="Heading 1" xfId="11"/>
    <cellStyle name="Heading1" xfId="4"/>
    <cellStyle name="Heading1 1" xfId="12"/>
    <cellStyle name="Result" xfId="5"/>
    <cellStyle name="Result 1" xfId="13"/>
    <cellStyle name="Result2" xfId="6"/>
    <cellStyle name="Result2 1" xfId="14"/>
    <cellStyle name="Standaard" xfId="0" builtinId="0"/>
    <cellStyle name="Standaard 2" xfId="1"/>
    <cellStyle name="Standaard 2 2" xfId="15"/>
    <cellStyle name="Standaard 3" xfId="7"/>
    <cellStyle name="Standaard 3 2" xfId="16"/>
    <cellStyle name="Standaard 4" xfId="8"/>
    <cellStyle name="Standaard 4 2" xfId="17"/>
    <cellStyle name="Standaard 4 3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142875</xdr:rowOff>
    </xdr:from>
    <xdr:to>
      <xdr:col>3</xdr:col>
      <xdr:colOff>266700</xdr:colOff>
      <xdr:row>2</xdr:row>
      <xdr:rowOff>142875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 flipV="1">
          <a:off x="2619375" y="1381125"/>
          <a:ext cx="257175" cy="0"/>
        </a:xfrm>
        <a:prstGeom prst="line">
          <a:avLst/>
        </a:prstGeom>
        <a:noFill/>
        <a:ln w="127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314325</xdr:colOff>
      <xdr:row>2</xdr:row>
      <xdr:rowOff>209550</xdr:rowOff>
    </xdr:from>
    <xdr:to>
      <xdr:col>3</xdr:col>
      <xdr:colOff>314325</xdr:colOff>
      <xdr:row>3</xdr:row>
      <xdr:rowOff>200025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H="1">
          <a:off x="2924175" y="1447800"/>
          <a:ext cx="0" cy="219075"/>
        </a:xfrm>
        <a:prstGeom prst="line">
          <a:avLst/>
        </a:prstGeom>
        <a:noFill/>
        <a:ln w="127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01"/>
  <sheetViews>
    <sheetView tabSelected="1" workbookViewId="0"/>
  </sheetViews>
  <sheetFormatPr defaultRowHeight="12.75"/>
  <cols>
    <col min="2" max="2" width="9.140625" style="2"/>
    <col min="3" max="3" width="21.42578125" customWidth="1"/>
    <col min="4" max="4" width="17.140625" style="2" customWidth="1"/>
    <col min="5" max="5" width="11.5703125" style="76" bestFit="1" customWidth="1"/>
    <col min="6" max="6" width="11.42578125" bestFit="1" customWidth="1"/>
    <col min="7" max="7" width="16.28515625" style="76" bestFit="1" customWidth="1"/>
    <col min="8" max="8" width="17" bestFit="1" customWidth="1"/>
    <col min="9" max="9" width="20.85546875" style="76" bestFit="1" customWidth="1"/>
    <col min="10" max="10" width="12.42578125" customWidth="1"/>
    <col min="11" max="11" width="9.85546875" style="76" bestFit="1" customWidth="1"/>
    <col min="12" max="12" width="11.5703125" customWidth="1"/>
    <col min="13" max="13" width="22.42578125" style="76" bestFit="1" customWidth="1"/>
    <col min="14" max="14" width="22.42578125" style="112" customWidth="1"/>
    <col min="15" max="15" width="13.85546875" style="106" bestFit="1" customWidth="1"/>
    <col min="16" max="16" width="18.28515625" style="106" bestFit="1" customWidth="1"/>
    <col min="17" max="17" width="9.28515625" bestFit="1" customWidth="1"/>
  </cols>
  <sheetData>
    <row r="1" spans="2:22" ht="18">
      <c r="B1" s="148" t="s">
        <v>177</v>
      </c>
      <c r="C1" s="148"/>
      <c r="D1" s="148"/>
      <c r="L1" s="86"/>
    </row>
    <row r="2" spans="2:22" ht="18">
      <c r="B2" s="149" t="s">
        <v>174</v>
      </c>
      <c r="C2" s="150"/>
      <c r="D2" s="26"/>
      <c r="L2" s="86"/>
    </row>
    <row r="3" spans="2:22" ht="18">
      <c r="B3" s="151"/>
      <c r="C3" s="152"/>
      <c r="D3" s="27" t="s">
        <v>175</v>
      </c>
      <c r="L3" s="86"/>
    </row>
    <row r="4" spans="2:22" ht="20.100000000000001" customHeight="1">
      <c r="B4" s="26"/>
      <c r="C4" s="26"/>
      <c r="D4" s="26"/>
      <c r="L4" s="86"/>
    </row>
    <row r="5" spans="2:22" ht="20.100000000000001" customHeight="1">
      <c r="B5" s="28"/>
      <c r="C5" s="153" t="s">
        <v>2</v>
      </c>
      <c r="D5" s="1" t="s">
        <v>0</v>
      </c>
      <c r="E5" s="82" t="s">
        <v>212</v>
      </c>
      <c r="F5" s="83" t="s">
        <v>213</v>
      </c>
      <c r="G5" s="82" t="s">
        <v>221</v>
      </c>
      <c r="H5" s="83" t="s">
        <v>222</v>
      </c>
      <c r="I5" s="82" t="s">
        <v>223</v>
      </c>
      <c r="J5" s="83" t="s">
        <v>224</v>
      </c>
      <c r="K5" s="82" t="s">
        <v>226</v>
      </c>
      <c r="L5" s="84" t="s">
        <v>228</v>
      </c>
      <c r="M5" s="82" t="s">
        <v>246</v>
      </c>
      <c r="N5" s="113" t="s">
        <v>137</v>
      </c>
      <c r="O5" s="115" t="s">
        <v>225</v>
      </c>
      <c r="P5" s="116"/>
      <c r="Q5" s="35"/>
      <c r="R5" s="35"/>
      <c r="S5" s="35"/>
      <c r="T5" s="35"/>
      <c r="U5" s="35"/>
      <c r="V5" s="35"/>
    </row>
    <row r="6" spans="2:22" ht="14.1" customHeight="1">
      <c r="B6" s="29" t="s">
        <v>1</v>
      </c>
      <c r="C6" s="154"/>
      <c r="D6" s="30" t="s">
        <v>176</v>
      </c>
      <c r="L6" s="86"/>
      <c r="O6" s="117"/>
      <c r="P6" s="118"/>
    </row>
    <row r="7" spans="2:22" ht="14.1" customHeight="1">
      <c r="B7" s="29"/>
      <c r="C7" s="31"/>
      <c r="D7" s="30"/>
      <c r="L7" s="86"/>
      <c r="O7" s="117"/>
      <c r="P7" s="118"/>
    </row>
    <row r="8" spans="2:22">
      <c r="B8" s="3">
        <v>1105</v>
      </c>
      <c r="C8" s="14" t="s">
        <v>53</v>
      </c>
      <c r="D8" s="15"/>
      <c r="E8" s="79" t="str">
        <f>_xlfn.IFNA(VLOOKUP($B8,Beltrum!$A$1:$C$27,3,FALSE),"")</f>
        <v/>
      </c>
      <c r="F8" s="104"/>
      <c r="G8" s="79" t="str">
        <f>_xlfn.IFNA(VLOOKUP(B8,Vollenhove!$A$1:$C$29,3,FALSE),"")</f>
        <v/>
      </c>
      <c r="H8" s="80"/>
      <c r="I8" s="79" t="str">
        <f>_xlfn.IFNA(VLOOKUP($B8,Lichtenvoorde!$A$1:$D$30,2,FALSE),"")</f>
        <v/>
      </c>
      <c r="J8" s="81" t="str">
        <f>_xlfn.IFNA(VLOOKUP($B8,Zundert!$A$1:$D$52,2,FALSE),"")</f>
        <v/>
      </c>
      <c r="L8" s="86"/>
      <c r="M8" s="79" t="str">
        <f>_xlfn.IFNA(VLOOKUP($B8,StJansklooster!$A$1:$D$50,3,FALSE),"")</f>
        <v/>
      </c>
      <c r="N8" s="107"/>
      <c r="O8" s="119" t="str">
        <f t="shared" ref="O8:O10" si="0">IF(SUM(E8:L8)=0,"",SUM(E8:L8))</f>
        <v/>
      </c>
      <c r="P8" s="120" t="s">
        <v>53</v>
      </c>
      <c r="Q8" s="80"/>
    </row>
    <row r="9" spans="2:22">
      <c r="B9" s="3">
        <v>1110</v>
      </c>
      <c r="C9" s="14" t="s">
        <v>54</v>
      </c>
      <c r="D9" s="15"/>
      <c r="E9" s="79" t="str">
        <f>_xlfn.IFNA(VLOOKUP($B9,Beltrum!$A$1:$C$27,3,FALSE),"")</f>
        <v/>
      </c>
      <c r="F9" s="104"/>
      <c r="G9" s="79" t="str">
        <f>_xlfn.IFNA(VLOOKUP(B9,Vollenhove!$A$1:$C$29,3,FALSE),"")</f>
        <v/>
      </c>
      <c r="H9" s="80"/>
      <c r="I9" s="79" t="str">
        <f>_xlfn.IFNA(VLOOKUP($B9,Lichtenvoorde!$A$1:$D$30,2,FALSE),"")</f>
        <v/>
      </c>
      <c r="J9" s="107" t="str">
        <f>_xlfn.IFNA(VLOOKUP($B9,Zundert!$A$1:$D$52,2,FALSE),"")</f>
        <v/>
      </c>
      <c r="L9" s="86"/>
      <c r="M9" s="79" t="str">
        <f>_xlfn.IFNA(VLOOKUP($B9,StJansklooster!$A$1:$D$50,3,FALSE),"")</f>
        <v/>
      </c>
      <c r="N9" s="107"/>
      <c r="O9" s="119" t="str">
        <f t="shared" si="0"/>
        <v/>
      </c>
      <c r="P9" s="120" t="s">
        <v>54</v>
      </c>
      <c r="Q9" s="80"/>
    </row>
    <row r="10" spans="2:22">
      <c r="B10" s="3">
        <v>1115</v>
      </c>
      <c r="C10" s="14" t="s">
        <v>55</v>
      </c>
      <c r="D10" s="15"/>
      <c r="E10" s="79" t="str">
        <f>_xlfn.IFNA(VLOOKUP($B10,Beltrum!$A$1:$C$27,3,FALSE),"")</f>
        <v/>
      </c>
      <c r="F10" s="104"/>
      <c r="G10" s="79" t="str">
        <f>_xlfn.IFNA(VLOOKUP(B10,Vollenhove!$A$1:$C$29,3,FALSE),"")</f>
        <v/>
      </c>
      <c r="H10" s="80"/>
      <c r="I10" s="79" t="str">
        <f>_xlfn.IFNA(VLOOKUP($B10,Lichtenvoorde!$A$1:$D$30,2,FALSE),"")</f>
        <v/>
      </c>
      <c r="J10" s="107" t="str">
        <f>_xlfn.IFNA(VLOOKUP($B10,Zundert!$A$1:$D$52,2,FALSE),"")</f>
        <v/>
      </c>
      <c r="L10" s="86"/>
      <c r="M10" s="79" t="str">
        <f>_xlfn.IFNA(VLOOKUP($B10,StJansklooster!$A$1:$D$50,3,FALSE),"")</f>
        <v/>
      </c>
      <c r="N10" s="107"/>
      <c r="O10" s="119" t="str">
        <f t="shared" si="0"/>
        <v/>
      </c>
      <c r="P10" s="120" t="s">
        <v>55</v>
      </c>
      <c r="Q10" s="80"/>
    </row>
    <row r="11" spans="2:22">
      <c r="B11" s="3">
        <v>1120</v>
      </c>
      <c r="C11" s="14" t="s">
        <v>3</v>
      </c>
      <c r="D11" s="15"/>
      <c r="E11" s="79" t="str">
        <f>_xlfn.IFNA(VLOOKUP($B11,Beltrum!$A$1:$C$27,3,FALSE),"")</f>
        <v/>
      </c>
      <c r="F11" s="104"/>
      <c r="G11" s="79">
        <f>_xlfn.IFNA(VLOOKUP(B11,Vollenhove!$A$1:$C$29,3,FALSE),"")</f>
        <v>12070</v>
      </c>
      <c r="H11" s="80"/>
      <c r="I11" s="79">
        <f>_xlfn.IFNA(VLOOKUP($B11,Lichtenvoorde!$A$1:$D$30,2,FALSE),"")</f>
        <v>1450</v>
      </c>
      <c r="J11" s="107">
        <f>_xlfn.IFNA(VLOOKUP($B11,Zundert!$A$1:$D$52,2,FALSE),"")</f>
        <v>16434</v>
      </c>
      <c r="K11" s="76">
        <v>2050</v>
      </c>
      <c r="L11" s="86"/>
      <c r="M11" s="79">
        <f>_xlfn.IFNA(VLOOKUP($B11,StJansklooster!$A$1:$D$50,3,FALSE),"")</f>
        <v>4800</v>
      </c>
      <c r="N11" s="107"/>
      <c r="O11" s="119">
        <f>IF(SUM(E11:L11)=0,"",SUM(E11:L11))</f>
        <v>32004</v>
      </c>
      <c r="P11" s="120" t="s">
        <v>3</v>
      </c>
      <c r="Q11" s="80"/>
    </row>
    <row r="12" spans="2:22">
      <c r="B12" s="3">
        <v>1125</v>
      </c>
      <c r="C12" s="14" t="s">
        <v>56</v>
      </c>
      <c r="D12" s="15"/>
      <c r="E12" s="79" t="str">
        <f>_xlfn.IFNA(VLOOKUP($B12,Beltrum!$A$1:$C$27,3,FALSE),"")</f>
        <v/>
      </c>
      <c r="F12" s="104"/>
      <c r="G12" s="79" t="str">
        <f>_xlfn.IFNA(VLOOKUP(B12,Vollenhove!$A$1:$C$29,3,FALSE),"")</f>
        <v/>
      </c>
      <c r="H12" s="80"/>
      <c r="I12" s="79" t="str">
        <f>_xlfn.IFNA(VLOOKUP($B12,Lichtenvoorde!$A$1:$D$30,2,FALSE),"")</f>
        <v/>
      </c>
      <c r="J12" s="107" t="str">
        <f>_xlfn.IFNA(VLOOKUP($B12,Zundert!$A$1:$D$52,2,FALSE),"")</f>
        <v/>
      </c>
      <c r="L12" s="86"/>
      <c r="M12" s="79">
        <f>_xlfn.IFNA(VLOOKUP($B12,StJansklooster!$A$1:$D$50,3,FALSE),"")</f>
        <v>1200</v>
      </c>
      <c r="N12" s="107"/>
      <c r="O12" s="119" t="str">
        <f t="shared" ref="O12:O75" si="1">IF(SUM(E12:L12)=0,"",SUM(E12:L12))</f>
        <v/>
      </c>
      <c r="P12" s="120" t="s">
        <v>56</v>
      </c>
      <c r="Q12" s="80"/>
    </row>
    <row r="13" spans="2:22">
      <c r="B13" s="3">
        <v>1130</v>
      </c>
      <c r="C13" s="14" t="s">
        <v>57</v>
      </c>
      <c r="D13" s="15"/>
      <c r="E13" s="79" t="str">
        <f>_xlfn.IFNA(VLOOKUP($B13,Beltrum!$A$1:$C$27,3,FALSE),"")</f>
        <v/>
      </c>
      <c r="F13" s="104"/>
      <c r="G13" s="79" t="str">
        <f>_xlfn.IFNA(VLOOKUP(B13,Vollenhove!$A$1:$C$29,3,FALSE),"")</f>
        <v/>
      </c>
      <c r="H13" s="80"/>
      <c r="I13" s="79" t="str">
        <f>_xlfn.IFNA(VLOOKUP($B13,Lichtenvoorde!$A$1:$D$30,2,FALSE),"")</f>
        <v/>
      </c>
      <c r="J13" s="107" t="str">
        <f>_xlfn.IFNA(VLOOKUP($B13,Zundert!$A$1:$D$52,2,FALSE),"")</f>
        <v/>
      </c>
      <c r="L13" s="86"/>
      <c r="M13" s="79" t="str">
        <f>_xlfn.IFNA(VLOOKUP($B13,StJansklooster!$A$1:$D$50,3,FALSE),"")</f>
        <v/>
      </c>
      <c r="N13" s="107"/>
      <c r="O13" s="119" t="str">
        <f t="shared" si="1"/>
        <v/>
      </c>
      <c r="P13" s="120" t="s">
        <v>57</v>
      </c>
      <c r="Q13" s="80"/>
    </row>
    <row r="14" spans="2:22">
      <c r="B14" s="3">
        <v>1135</v>
      </c>
      <c r="C14" s="25" t="s">
        <v>58</v>
      </c>
      <c r="D14" s="15"/>
      <c r="E14" s="79" t="str">
        <f>_xlfn.IFNA(VLOOKUP($B14,Beltrum!$A$1:$C$27,3,FALSE),"")</f>
        <v/>
      </c>
      <c r="F14" s="104"/>
      <c r="G14" s="79" t="str">
        <f>_xlfn.IFNA(VLOOKUP(B14,Vollenhove!$A$1:$C$29,3,FALSE),"")</f>
        <v/>
      </c>
      <c r="H14" s="80"/>
      <c r="I14" s="79" t="str">
        <f>_xlfn.IFNA(VLOOKUP($B14,Lichtenvoorde!$A$1:$D$30,2,FALSE),"")</f>
        <v/>
      </c>
      <c r="J14" s="107" t="str">
        <f>_xlfn.IFNA(VLOOKUP($B14,Zundert!$A$1:$D$52,2,FALSE),"")</f>
        <v/>
      </c>
      <c r="L14" s="86"/>
      <c r="M14" s="79" t="str">
        <f>_xlfn.IFNA(VLOOKUP($B14,StJansklooster!$A$1:$D$50,3,FALSE),"")</f>
        <v/>
      </c>
      <c r="N14" s="107"/>
      <c r="O14" s="119" t="str">
        <f t="shared" si="1"/>
        <v/>
      </c>
      <c r="P14" s="120" t="s">
        <v>58</v>
      </c>
      <c r="Q14" s="80"/>
    </row>
    <row r="15" spans="2:22">
      <c r="B15" s="3">
        <v>1145</v>
      </c>
      <c r="C15" s="14" t="s">
        <v>4</v>
      </c>
      <c r="D15" s="15"/>
      <c r="E15" s="79">
        <f>_xlfn.IFNA(VLOOKUP($B15,Beltrum!$A$1:$C$27,3,FALSE),"")</f>
        <v>5345</v>
      </c>
      <c r="F15" s="104">
        <v>12625</v>
      </c>
      <c r="G15" s="79">
        <f>_xlfn.IFNA(VLOOKUP(B15,Vollenhove!$A$1:$C$29,3,FALSE),"")</f>
        <v>4600</v>
      </c>
      <c r="H15" s="80">
        <v>16500</v>
      </c>
      <c r="I15" s="79">
        <f>_xlfn.IFNA(VLOOKUP($B15,Lichtenvoorde!$A$1:$D$30,2,FALSE),"")</f>
        <v>16060</v>
      </c>
      <c r="J15" s="107">
        <f>_xlfn.IFNA(VLOOKUP($B15,Zundert!$A$1:$D$52,2,FALSE),"")</f>
        <v>37870</v>
      </c>
      <c r="K15" s="76">
        <v>525</v>
      </c>
      <c r="L15" s="86">
        <v>3016</v>
      </c>
      <c r="M15" s="79">
        <f>_xlfn.IFNA(VLOOKUP($B15,StJansklooster!$A$1:$D$50,3,FALSE),"")</f>
        <v>6300</v>
      </c>
      <c r="N15" s="107">
        <v>5000</v>
      </c>
      <c r="O15" s="119">
        <f t="shared" si="1"/>
        <v>96541</v>
      </c>
      <c r="P15" s="120" t="s">
        <v>4</v>
      </c>
      <c r="Q15" s="80"/>
    </row>
    <row r="16" spans="2:22">
      <c r="B16" s="3">
        <v>1160</v>
      </c>
      <c r="C16" s="25" t="s">
        <v>59</v>
      </c>
      <c r="D16" s="15"/>
      <c r="E16" s="79" t="str">
        <f>_xlfn.IFNA(VLOOKUP($B16,Beltrum!$A$1:$C$27,3,FALSE),"")</f>
        <v/>
      </c>
      <c r="F16" s="104"/>
      <c r="G16" s="79" t="str">
        <f>_xlfn.IFNA(VLOOKUP(B16,Vollenhove!$A$1:$C$29,3,FALSE),"")</f>
        <v/>
      </c>
      <c r="H16" s="80"/>
      <c r="I16" s="79" t="str">
        <f>_xlfn.IFNA(VLOOKUP($B16,Lichtenvoorde!$A$1:$D$30,2,FALSE),"")</f>
        <v/>
      </c>
      <c r="J16" s="107" t="str">
        <f>_xlfn.IFNA(VLOOKUP($B16,Zundert!$A$1:$D$52,2,FALSE),"")</f>
        <v/>
      </c>
      <c r="L16" s="86"/>
      <c r="M16" s="79" t="str">
        <f>_xlfn.IFNA(VLOOKUP($B16,StJansklooster!$A$1:$D$50,3,FALSE),"")</f>
        <v/>
      </c>
      <c r="N16" s="107"/>
      <c r="O16" s="119" t="str">
        <f t="shared" si="1"/>
        <v/>
      </c>
      <c r="P16" s="120" t="s">
        <v>59</v>
      </c>
      <c r="Q16" s="80"/>
    </row>
    <row r="17" spans="2:17">
      <c r="B17" s="3">
        <v>1225</v>
      </c>
      <c r="C17" s="14" t="s">
        <v>60</v>
      </c>
      <c r="D17" s="15"/>
      <c r="E17" s="79">
        <f>_xlfn.IFNA(VLOOKUP($B17,Beltrum!$A$1:$C$27,3,FALSE),"")</f>
        <v>2300</v>
      </c>
      <c r="F17" s="104"/>
      <c r="G17" s="79">
        <f>_xlfn.IFNA(VLOOKUP(B17,Vollenhove!$A$1:$C$29,3,FALSE),"")</f>
        <v>4440</v>
      </c>
      <c r="H17" s="80">
        <v>3000</v>
      </c>
      <c r="I17" s="79">
        <f>_xlfn.IFNA(VLOOKUP($B17,Lichtenvoorde!$A$1:$D$30,2,FALSE),"")</f>
        <v>3900</v>
      </c>
      <c r="J17" s="107">
        <f>_xlfn.IFNA(VLOOKUP($B17,Zundert!$A$1:$D$52,2,FALSE),"")</f>
        <v>7195</v>
      </c>
      <c r="K17" s="76">
        <v>1500</v>
      </c>
      <c r="L17" s="86">
        <v>1055</v>
      </c>
      <c r="M17" s="79">
        <f>_xlfn.IFNA(VLOOKUP($B17,StJansklooster!$A$1:$D$50,3,FALSE),"")</f>
        <v>7400</v>
      </c>
      <c r="N17" s="107">
        <v>4250</v>
      </c>
      <c r="O17" s="119">
        <f t="shared" si="1"/>
        <v>23390</v>
      </c>
      <c r="P17" s="120" t="s">
        <v>60</v>
      </c>
      <c r="Q17" s="80"/>
    </row>
    <row r="18" spans="2:17">
      <c r="B18" s="3">
        <v>1230</v>
      </c>
      <c r="C18" s="17" t="s">
        <v>154</v>
      </c>
      <c r="D18" s="15"/>
      <c r="E18" s="79" t="str">
        <f>_xlfn.IFNA(VLOOKUP($B18,Beltrum!$A$1:$C$27,3,FALSE),"")</f>
        <v/>
      </c>
      <c r="F18" s="104"/>
      <c r="G18" s="79" t="str">
        <f>_xlfn.IFNA(VLOOKUP(B18,Vollenhove!$A$1:$C$29,3,FALSE),"")</f>
        <v/>
      </c>
      <c r="H18" s="80"/>
      <c r="I18" s="79" t="str">
        <f>_xlfn.IFNA(VLOOKUP($B18,Lichtenvoorde!$A$1:$D$30,2,FALSE),"")</f>
        <v/>
      </c>
      <c r="J18" s="107" t="str">
        <f>_xlfn.IFNA(VLOOKUP($B18,Zundert!$A$1:$D$52,2,FALSE),"")</f>
        <v/>
      </c>
      <c r="L18" s="86"/>
      <c r="M18" s="79" t="str">
        <f>_xlfn.IFNA(VLOOKUP($B18,StJansklooster!$A$1:$D$50,3,FALSE),"")</f>
        <v/>
      </c>
      <c r="N18" s="107"/>
      <c r="O18" s="119" t="str">
        <f t="shared" si="1"/>
        <v/>
      </c>
      <c r="P18" s="120" t="s">
        <v>154</v>
      </c>
      <c r="Q18" s="80"/>
    </row>
    <row r="19" spans="2:17">
      <c r="B19" s="3">
        <v>1315</v>
      </c>
      <c r="C19" s="14" t="s">
        <v>5</v>
      </c>
      <c r="D19" s="15"/>
      <c r="E19" s="79">
        <f>_xlfn.IFNA(VLOOKUP($B19,Beltrum!$A$1:$C$27,3,FALSE),"")</f>
        <v>1194</v>
      </c>
      <c r="F19" s="104">
        <v>240</v>
      </c>
      <c r="G19" s="79">
        <f>_xlfn.IFNA(VLOOKUP(B19,Vollenhove!$A$1:$C$29,3,FALSE),"")</f>
        <v>4700</v>
      </c>
      <c r="H19" s="80">
        <v>3000</v>
      </c>
      <c r="I19" s="79">
        <f>_xlfn.IFNA(VLOOKUP($B19,Lichtenvoorde!$A$1:$D$30,2,FALSE),"")</f>
        <v>2720</v>
      </c>
      <c r="J19" s="107">
        <f>_xlfn.IFNA(VLOOKUP($B19,Zundert!$A$1:$D$52,2,FALSE),"")</f>
        <v>4533</v>
      </c>
      <c r="L19" s="86">
        <v>1350</v>
      </c>
      <c r="M19" s="79">
        <f>_xlfn.IFNA(VLOOKUP($B19,StJansklooster!$A$1:$D$50,3,FALSE),"")</f>
        <v>5100</v>
      </c>
      <c r="N19" s="107">
        <v>750</v>
      </c>
      <c r="O19" s="119">
        <f t="shared" si="1"/>
        <v>17737</v>
      </c>
      <c r="P19" s="120" t="s">
        <v>5</v>
      </c>
      <c r="Q19" s="80"/>
    </row>
    <row r="20" spans="2:17">
      <c r="B20" s="3">
        <v>1320</v>
      </c>
      <c r="C20" s="14" t="s">
        <v>61</v>
      </c>
      <c r="D20" s="15"/>
      <c r="E20" s="79" t="str">
        <f>_xlfn.IFNA(VLOOKUP($B20,Beltrum!$A$1:$C$27,3,FALSE),"")</f>
        <v/>
      </c>
      <c r="F20" s="104"/>
      <c r="G20" s="79" t="str">
        <f>_xlfn.IFNA(VLOOKUP(B20,Vollenhove!$A$1:$C$29,3,FALSE),"")</f>
        <v/>
      </c>
      <c r="H20" s="80"/>
      <c r="I20" s="79" t="str">
        <f>_xlfn.IFNA(VLOOKUP($B20,Lichtenvoorde!$A$1:$D$30,2,FALSE),"")</f>
        <v/>
      </c>
      <c r="J20" s="107" t="str">
        <f>_xlfn.IFNA(VLOOKUP($B20,Zundert!$A$1:$D$52,2,FALSE),"")</f>
        <v/>
      </c>
      <c r="L20" s="86"/>
      <c r="M20" s="79" t="str">
        <f>_xlfn.IFNA(VLOOKUP($B20,StJansklooster!$A$1:$D$50,3,FALSE),"")</f>
        <v/>
      </c>
      <c r="N20" s="107"/>
      <c r="O20" s="119" t="str">
        <f t="shared" si="1"/>
        <v/>
      </c>
      <c r="P20" s="120" t="s">
        <v>61</v>
      </c>
      <c r="Q20" s="80"/>
    </row>
    <row r="21" spans="2:17">
      <c r="B21" s="3">
        <v>1325</v>
      </c>
      <c r="C21" s="25" t="s">
        <v>6</v>
      </c>
      <c r="D21" s="15"/>
      <c r="E21" s="79" t="str">
        <f>_xlfn.IFNA(VLOOKUP($B21,Beltrum!$A$1:$C$27,3,FALSE),"")</f>
        <v/>
      </c>
      <c r="F21" s="104">
        <v>1200</v>
      </c>
      <c r="G21" s="79" t="str">
        <f>_xlfn.IFNA(VLOOKUP(B21,Vollenhove!$A$1:$C$29,3,FALSE),"")</f>
        <v/>
      </c>
      <c r="H21" s="80"/>
      <c r="I21" s="79" t="str">
        <f>_xlfn.IFNA(VLOOKUP($B21,Lichtenvoorde!$A$1:$D$30,2,FALSE),"")</f>
        <v/>
      </c>
      <c r="J21" s="107">
        <f>_xlfn.IFNA(VLOOKUP($B21,Zundert!$A$1:$D$52,2,FALSE),"")</f>
        <v>4585</v>
      </c>
      <c r="L21" s="86">
        <v>320</v>
      </c>
      <c r="M21" s="79" t="str">
        <f>_xlfn.IFNA(VLOOKUP($B21,StJansklooster!$A$1:$D$50,3,FALSE),"")</f>
        <v/>
      </c>
      <c r="N21" s="107"/>
      <c r="O21" s="119">
        <f t="shared" si="1"/>
        <v>6105</v>
      </c>
      <c r="P21" s="120" t="s">
        <v>6</v>
      </c>
      <c r="Q21" s="80"/>
    </row>
    <row r="22" spans="2:17">
      <c r="B22" s="3">
        <v>1330</v>
      </c>
      <c r="C22" s="14" t="s">
        <v>7</v>
      </c>
      <c r="D22" s="15"/>
      <c r="E22" s="79" t="str">
        <f>_xlfn.IFNA(VLOOKUP($B22,Beltrum!$A$1:$C$27,3,FALSE),"")</f>
        <v/>
      </c>
      <c r="F22" s="104">
        <v>610</v>
      </c>
      <c r="G22" s="79" t="str">
        <f>_xlfn.IFNA(VLOOKUP(B22,Vollenhove!$A$1:$C$29,3,FALSE),"")</f>
        <v/>
      </c>
      <c r="H22" s="80"/>
      <c r="I22" s="79" t="str">
        <f>_xlfn.IFNA(VLOOKUP($B22,Lichtenvoorde!$A$1:$D$30,2,FALSE),"")</f>
        <v/>
      </c>
      <c r="J22" s="107">
        <f>_xlfn.IFNA(VLOOKUP($B22,Zundert!$A$1:$D$52,2,FALSE),"")</f>
        <v>4175</v>
      </c>
      <c r="L22" s="86"/>
      <c r="M22" s="79" t="str">
        <f>_xlfn.IFNA(VLOOKUP($B22,StJansklooster!$A$1:$D$50,3,FALSE),"")</f>
        <v/>
      </c>
      <c r="N22" s="107">
        <v>500</v>
      </c>
      <c r="O22" s="119">
        <f t="shared" si="1"/>
        <v>4785</v>
      </c>
      <c r="P22" s="120" t="s">
        <v>7</v>
      </c>
      <c r="Q22" s="80"/>
    </row>
    <row r="23" spans="2:17">
      <c r="B23" s="3">
        <v>1340</v>
      </c>
      <c r="C23" s="14" t="s">
        <v>8</v>
      </c>
      <c r="D23" s="15"/>
      <c r="E23" s="79">
        <f>_xlfn.IFNA(VLOOKUP($B23,Beltrum!$A$1:$C$27,3,FALSE),"")</f>
        <v>1102</v>
      </c>
      <c r="F23" s="104"/>
      <c r="G23" s="79">
        <f>_xlfn.IFNA(VLOOKUP(B23,Vollenhove!$A$1:$C$29,3,FALSE),"")</f>
        <v>14250</v>
      </c>
      <c r="H23" s="80"/>
      <c r="I23" s="79">
        <f>_xlfn.IFNA(VLOOKUP($B23,Lichtenvoorde!$A$1:$D$30,2,FALSE),"")</f>
        <v>18360</v>
      </c>
      <c r="J23" s="107">
        <f>_xlfn.IFNA(VLOOKUP($B23,Zundert!$A$1:$D$52,2,FALSE),"")</f>
        <v>30510</v>
      </c>
      <c r="L23" s="86">
        <v>810</v>
      </c>
      <c r="M23" s="79">
        <f>_xlfn.IFNA(VLOOKUP($B23,StJansklooster!$A$1:$D$50,3,FALSE),"")</f>
        <v>5500</v>
      </c>
      <c r="N23" s="107">
        <v>950</v>
      </c>
      <c r="O23" s="119">
        <f t="shared" si="1"/>
        <v>65032</v>
      </c>
      <c r="P23" s="120" t="s">
        <v>8</v>
      </c>
      <c r="Q23" s="80"/>
    </row>
    <row r="24" spans="2:17">
      <c r="B24" s="11">
        <v>1342</v>
      </c>
      <c r="C24" s="17" t="s">
        <v>62</v>
      </c>
      <c r="D24" s="15"/>
      <c r="E24" s="79" t="str">
        <f>_xlfn.IFNA(VLOOKUP($B24,Beltrum!$A$1:$C$27,3,FALSE),"")</f>
        <v/>
      </c>
      <c r="F24" s="104"/>
      <c r="G24" s="79" t="str">
        <f>_xlfn.IFNA(VLOOKUP(B24,Vollenhove!$A$1:$C$29,3,FALSE),"")</f>
        <v/>
      </c>
      <c r="H24" s="80"/>
      <c r="I24" s="79" t="str">
        <f>_xlfn.IFNA(VLOOKUP($B24,Lichtenvoorde!$A$1:$D$30,2,FALSE),"")</f>
        <v/>
      </c>
      <c r="J24" s="107" t="str">
        <f>_xlfn.IFNA(VLOOKUP($B24,Zundert!$A$1:$D$52,2,FALSE),"")</f>
        <v/>
      </c>
      <c r="L24" s="86"/>
      <c r="M24" s="79" t="str">
        <f>_xlfn.IFNA(VLOOKUP($B24,StJansklooster!$A$1:$D$50,3,FALSE),"")</f>
        <v/>
      </c>
      <c r="N24" s="107"/>
      <c r="O24" s="119" t="str">
        <f t="shared" si="1"/>
        <v/>
      </c>
      <c r="P24" s="120" t="s">
        <v>62</v>
      </c>
      <c r="Q24" s="80"/>
    </row>
    <row r="25" spans="2:17">
      <c r="B25" s="3">
        <v>1345</v>
      </c>
      <c r="C25" s="14" t="s">
        <v>63</v>
      </c>
      <c r="D25" s="15"/>
      <c r="E25" s="79" t="str">
        <f>_xlfn.IFNA(VLOOKUP($B25,Beltrum!$A$1:$C$27,3,FALSE),"")</f>
        <v/>
      </c>
      <c r="F25" s="104"/>
      <c r="G25" s="79" t="str">
        <f>_xlfn.IFNA(VLOOKUP(B25,Vollenhove!$A$1:$C$29,3,FALSE),"")</f>
        <v/>
      </c>
      <c r="H25" s="80"/>
      <c r="I25" s="79" t="str">
        <f>_xlfn.IFNA(VLOOKUP($B25,Lichtenvoorde!$A$1:$D$30,2,FALSE),"")</f>
        <v/>
      </c>
      <c r="J25" s="107" t="str">
        <f>_xlfn.IFNA(VLOOKUP($B25,Zundert!$A$1:$D$52,2,FALSE),"")</f>
        <v/>
      </c>
      <c r="L25" s="86"/>
      <c r="M25" s="79" t="str">
        <f>_xlfn.IFNA(VLOOKUP($B25,StJansklooster!$A$1:$D$50,3,FALSE),"")</f>
        <v/>
      </c>
      <c r="N25" s="107"/>
      <c r="O25" s="119" t="str">
        <f t="shared" si="1"/>
        <v/>
      </c>
      <c r="P25" s="120" t="s">
        <v>63</v>
      </c>
      <c r="Q25" s="80"/>
    </row>
    <row r="26" spans="2:17">
      <c r="B26" s="3">
        <v>1420</v>
      </c>
      <c r="C26" s="14" t="s">
        <v>64</v>
      </c>
      <c r="D26" s="15"/>
      <c r="E26" s="79" t="str">
        <f>_xlfn.IFNA(VLOOKUP($B26,Beltrum!$A$1:$C$27,3,FALSE),"")</f>
        <v/>
      </c>
      <c r="F26" s="104"/>
      <c r="G26" s="79" t="str">
        <f>_xlfn.IFNA(VLOOKUP(B26,Vollenhove!$A$1:$C$29,3,FALSE),"")</f>
        <v/>
      </c>
      <c r="H26" s="80"/>
      <c r="I26" s="79" t="str">
        <f>_xlfn.IFNA(VLOOKUP($B26,Lichtenvoorde!$A$1:$D$30,2,FALSE),"")</f>
        <v/>
      </c>
      <c r="J26" s="107" t="str">
        <f>_xlfn.IFNA(VLOOKUP($B26,Zundert!$A$1:$D$52,2,FALSE),"")</f>
        <v/>
      </c>
      <c r="L26" s="86"/>
      <c r="M26" s="79" t="str">
        <f>_xlfn.IFNA(VLOOKUP($B26,StJansklooster!$A$1:$D$50,3,FALSE),"")</f>
        <v/>
      </c>
      <c r="N26" s="107"/>
      <c r="O26" s="119" t="str">
        <f t="shared" si="1"/>
        <v/>
      </c>
      <c r="P26" s="120" t="s">
        <v>64</v>
      </c>
      <c r="Q26" s="80"/>
    </row>
    <row r="27" spans="2:17">
      <c r="B27" s="3" t="s">
        <v>167</v>
      </c>
      <c r="C27" s="14"/>
      <c r="D27" s="18"/>
      <c r="E27" s="79" t="str">
        <f>_xlfn.IFNA(VLOOKUP($B27,Beltrum!$A$1:$C$27,3,FALSE),"")</f>
        <v/>
      </c>
      <c r="F27" s="104"/>
      <c r="G27" s="79" t="str">
        <f>_xlfn.IFNA(VLOOKUP(B27,Vollenhove!$A$1:$C$29,3,FALSE),"")</f>
        <v/>
      </c>
      <c r="H27" s="80"/>
      <c r="I27" s="79" t="str">
        <f>_xlfn.IFNA(VLOOKUP($B27,Lichtenvoorde!$A$1:$D$30,2,FALSE),"")</f>
        <v/>
      </c>
      <c r="J27" s="107" t="str">
        <f>_xlfn.IFNA(VLOOKUP($B27,Zundert!$A$1:$D$52,2,FALSE),"")</f>
        <v/>
      </c>
      <c r="L27" s="86"/>
      <c r="M27" s="79" t="str">
        <f>_xlfn.IFNA(VLOOKUP($B27,StJansklooster!$A$1:$D$50,3,FALSE),"")</f>
        <v/>
      </c>
      <c r="N27" s="107"/>
      <c r="O27" s="119" t="str">
        <f t="shared" si="1"/>
        <v/>
      </c>
      <c r="P27" s="120"/>
      <c r="Q27" s="80"/>
    </row>
    <row r="28" spans="2:17">
      <c r="B28" s="3" t="s">
        <v>167</v>
      </c>
      <c r="C28" s="14"/>
      <c r="D28" s="18"/>
      <c r="E28" s="79" t="str">
        <f>_xlfn.IFNA(VLOOKUP($B28,Beltrum!$A$1:$C$27,3,FALSE),"")</f>
        <v/>
      </c>
      <c r="F28" s="104"/>
      <c r="G28" s="79" t="str">
        <f>_xlfn.IFNA(VLOOKUP(B28,Vollenhove!$A$1:$C$29,3,FALSE),"")</f>
        <v/>
      </c>
      <c r="H28" s="80"/>
      <c r="I28" s="79" t="str">
        <f>_xlfn.IFNA(VLOOKUP($B28,Lichtenvoorde!$A$1:$D$30,2,FALSE),"")</f>
        <v/>
      </c>
      <c r="J28" s="107" t="str">
        <f>_xlfn.IFNA(VLOOKUP($B28,Zundert!$A$1:$D$52,2,FALSE),"")</f>
        <v/>
      </c>
      <c r="L28" s="86"/>
      <c r="M28" s="79" t="str">
        <f>_xlfn.IFNA(VLOOKUP($B28,StJansklooster!$A$1:$D$50,3,FALSE),"")</f>
        <v/>
      </c>
      <c r="N28" s="107"/>
      <c r="O28" s="119" t="str">
        <f t="shared" si="1"/>
        <v/>
      </c>
      <c r="P28" s="120"/>
      <c r="Q28" s="80"/>
    </row>
    <row r="29" spans="2:17">
      <c r="B29" s="3" t="s">
        <v>167</v>
      </c>
      <c r="C29" s="14"/>
      <c r="D29" s="18"/>
      <c r="E29" s="79" t="str">
        <f>_xlfn.IFNA(VLOOKUP($B29,Beltrum!$A$1:$C$27,3,FALSE),"")</f>
        <v/>
      </c>
      <c r="F29" s="104"/>
      <c r="G29" s="79" t="str">
        <f>_xlfn.IFNA(VLOOKUP(B29,Vollenhove!$A$1:$C$29,3,FALSE),"")</f>
        <v/>
      </c>
      <c r="H29" s="80"/>
      <c r="I29" s="79" t="str">
        <f>_xlfn.IFNA(VLOOKUP($B29,Lichtenvoorde!$A$1:$D$30,2,FALSE),"")</f>
        <v/>
      </c>
      <c r="J29" s="107" t="str">
        <f>_xlfn.IFNA(VLOOKUP($B29,Zundert!$A$1:$D$52,2,FALSE),"")</f>
        <v/>
      </c>
      <c r="L29" s="86"/>
      <c r="M29" s="79" t="str">
        <f>_xlfn.IFNA(VLOOKUP($B29,StJansklooster!$A$1:$D$50,3,FALSE),"")</f>
        <v/>
      </c>
      <c r="N29" s="107"/>
      <c r="O29" s="119" t="str">
        <f t="shared" si="1"/>
        <v/>
      </c>
      <c r="P29" s="120"/>
      <c r="Q29" s="80"/>
    </row>
    <row r="30" spans="2:17">
      <c r="B30" s="3" t="s">
        <v>167</v>
      </c>
      <c r="C30" s="14"/>
      <c r="D30" s="18"/>
      <c r="E30" s="79" t="str">
        <f>_xlfn.IFNA(VLOOKUP($B30,Beltrum!$A$1:$C$27,3,FALSE),"")</f>
        <v/>
      </c>
      <c r="F30" s="104"/>
      <c r="G30" s="79" t="str">
        <f>_xlfn.IFNA(VLOOKUP(B30,Vollenhove!$A$1:$C$29,3,FALSE),"")</f>
        <v/>
      </c>
      <c r="H30" s="80"/>
      <c r="I30" s="79" t="str">
        <f>_xlfn.IFNA(VLOOKUP($B30,Lichtenvoorde!$A$1:$D$30,2,FALSE),"")</f>
        <v/>
      </c>
      <c r="J30" s="107" t="str">
        <f>_xlfn.IFNA(VLOOKUP($B30,Zundert!$A$1:$D$52,2,FALSE),"")</f>
        <v/>
      </c>
      <c r="L30" s="86"/>
      <c r="M30" s="79" t="str">
        <f>_xlfn.IFNA(VLOOKUP($B30,StJansklooster!$A$1:$D$50,3,FALSE),"")</f>
        <v/>
      </c>
      <c r="N30" s="107"/>
      <c r="O30" s="119" t="str">
        <f t="shared" si="1"/>
        <v/>
      </c>
      <c r="P30" s="120"/>
      <c r="Q30" s="80"/>
    </row>
    <row r="31" spans="2:17">
      <c r="B31" s="4">
        <v>2105</v>
      </c>
      <c r="C31" s="14" t="s">
        <v>65</v>
      </c>
      <c r="D31" s="15"/>
      <c r="E31" s="79" t="str">
        <f>_xlfn.IFNA(VLOOKUP($B31,Beltrum!$A$1:$C$27,3,FALSE),"")</f>
        <v/>
      </c>
      <c r="F31" s="104"/>
      <c r="G31" s="79" t="str">
        <f>_xlfn.IFNA(VLOOKUP(B31,Vollenhove!$A$1:$C$29,3,FALSE),"")</f>
        <v/>
      </c>
      <c r="H31" s="80"/>
      <c r="I31" s="79" t="str">
        <f>_xlfn.IFNA(VLOOKUP($B31,Lichtenvoorde!$A$1:$D$30,2,FALSE),"")</f>
        <v/>
      </c>
      <c r="J31" s="107" t="str">
        <f>_xlfn.IFNA(VLOOKUP($B31,Zundert!$A$1:$D$52,2,FALSE),"")</f>
        <v/>
      </c>
      <c r="L31" s="86"/>
      <c r="M31" s="79" t="str">
        <f>_xlfn.IFNA(VLOOKUP($B31,StJansklooster!$A$1:$D$50,3,FALSE),"")</f>
        <v/>
      </c>
      <c r="N31" s="107"/>
      <c r="O31" s="119" t="str">
        <f t="shared" si="1"/>
        <v/>
      </c>
      <c r="P31" s="120" t="s">
        <v>65</v>
      </c>
      <c r="Q31" s="80"/>
    </row>
    <row r="32" spans="2:17">
      <c r="B32" s="4">
        <v>2110</v>
      </c>
      <c r="C32" s="25" t="s">
        <v>66</v>
      </c>
      <c r="D32" s="15"/>
      <c r="E32" s="79" t="str">
        <f>_xlfn.IFNA(VLOOKUP($B32,Beltrum!$A$1:$C$27,3,FALSE),"")</f>
        <v/>
      </c>
      <c r="F32" s="104"/>
      <c r="G32" s="79" t="str">
        <f>_xlfn.IFNA(VLOOKUP(B32,Vollenhove!$A$1:$C$29,3,FALSE),"")</f>
        <v/>
      </c>
      <c r="H32" s="80"/>
      <c r="I32" s="79" t="str">
        <f>_xlfn.IFNA(VLOOKUP($B32,Lichtenvoorde!$A$1:$D$30,2,FALSE),"")</f>
        <v/>
      </c>
      <c r="J32" s="107" t="str">
        <f>_xlfn.IFNA(VLOOKUP($B32,Zundert!$A$1:$D$52,2,FALSE),"")</f>
        <v/>
      </c>
      <c r="L32" s="86"/>
      <c r="M32" s="79" t="str">
        <f>_xlfn.IFNA(VLOOKUP($B32,StJansklooster!$A$1:$D$50,3,FALSE),"")</f>
        <v/>
      </c>
      <c r="N32" s="107"/>
      <c r="O32" s="119" t="str">
        <f t="shared" si="1"/>
        <v/>
      </c>
      <c r="P32" s="120" t="s">
        <v>66</v>
      </c>
      <c r="Q32" s="80"/>
    </row>
    <row r="33" spans="2:17">
      <c r="B33" s="4">
        <v>2115</v>
      </c>
      <c r="C33" s="25" t="s">
        <v>67</v>
      </c>
      <c r="D33" s="15"/>
      <c r="E33" s="79" t="str">
        <f>_xlfn.IFNA(VLOOKUP($B33,Beltrum!$A$1:$C$27,3,FALSE),"")</f>
        <v/>
      </c>
      <c r="F33" s="104"/>
      <c r="G33" s="79" t="str">
        <f>_xlfn.IFNA(VLOOKUP(B33,Vollenhove!$A$1:$C$29,3,FALSE),"")</f>
        <v/>
      </c>
      <c r="H33" s="80"/>
      <c r="I33" s="79" t="str">
        <f>_xlfn.IFNA(VLOOKUP($B33,Lichtenvoorde!$A$1:$D$30,2,FALSE),"")</f>
        <v/>
      </c>
      <c r="J33" s="107" t="str">
        <f>_xlfn.IFNA(VLOOKUP($B33,Zundert!$A$1:$D$52,2,FALSE),"")</f>
        <v/>
      </c>
      <c r="L33" s="86"/>
      <c r="M33" s="79" t="str">
        <f>_xlfn.IFNA(VLOOKUP($B33,StJansklooster!$A$1:$D$50,3,FALSE),"")</f>
        <v/>
      </c>
      <c r="N33" s="107"/>
      <c r="O33" s="119" t="str">
        <f t="shared" si="1"/>
        <v/>
      </c>
      <c r="P33" s="120" t="s">
        <v>67</v>
      </c>
      <c r="Q33" s="80"/>
    </row>
    <row r="34" spans="2:17">
      <c r="B34" s="4">
        <v>2120</v>
      </c>
      <c r="C34" s="14" t="s">
        <v>68</v>
      </c>
      <c r="D34" s="15"/>
      <c r="E34" s="79" t="str">
        <f>_xlfn.IFNA(VLOOKUP($B34,Beltrum!$A$1:$C$27,3,FALSE),"")</f>
        <v/>
      </c>
      <c r="F34" s="104"/>
      <c r="G34" s="79" t="str">
        <f>_xlfn.IFNA(VLOOKUP(B34,Vollenhove!$A$1:$C$29,3,FALSE),"")</f>
        <v/>
      </c>
      <c r="H34" s="80">
        <v>300</v>
      </c>
      <c r="I34" s="79" t="str">
        <f>_xlfn.IFNA(VLOOKUP($B34,Lichtenvoorde!$A$1:$D$30,2,FALSE),"")</f>
        <v/>
      </c>
      <c r="J34" s="107" t="str">
        <f>_xlfn.IFNA(VLOOKUP($B34,Zundert!$A$1:$D$52,2,FALSE),"")</f>
        <v/>
      </c>
      <c r="L34" s="86"/>
      <c r="M34" s="79" t="str">
        <f>_xlfn.IFNA(VLOOKUP($B34,StJansklooster!$A$1:$D$50,3,FALSE),"")</f>
        <v/>
      </c>
      <c r="N34" s="107"/>
      <c r="O34" s="119">
        <f t="shared" si="1"/>
        <v>300</v>
      </c>
      <c r="P34" s="120" t="s">
        <v>68</v>
      </c>
      <c r="Q34" s="80"/>
    </row>
    <row r="35" spans="2:17">
      <c r="B35" s="4">
        <v>2125</v>
      </c>
      <c r="C35" s="14" t="s">
        <v>9</v>
      </c>
      <c r="D35" s="15"/>
      <c r="E35" s="79">
        <f>_xlfn.IFNA(VLOOKUP($B35,Beltrum!$A$1:$C$27,3,FALSE),"")</f>
        <v>3348</v>
      </c>
      <c r="F35" s="104">
        <v>5255</v>
      </c>
      <c r="G35" s="79">
        <f>_xlfn.IFNA(VLOOKUP(B35,Vollenhove!$A$1:$C$29,3,FALSE),"")</f>
        <v>5700</v>
      </c>
      <c r="H35" s="80">
        <v>17000</v>
      </c>
      <c r="I35" s="79">
        <f>_xlfn.IFNA(VLOOKUP($B35,Lichtenvoorde!$A$1:$D$30,2,FALSE),"")</f>
        <v>7680</v>
      </c>
      <c r="J35" s="107">
        <f>_xlfn.IFNA(VLOOKUP($B35,Zundert!$A$1:$D$52,2,FALSE),"")</f>
        <v>23421</v>
      </c>
      <c r="L35" s="86">
        <v>230</v>
      </c>
      <c r="M35" s="79">
        <f>_xlfn.IFNA(VLOOKUP($B35,StJansklooster!$A$1:$D$50,3,FALSE),"")</f>
        <v>13500</v>
      </c>
      <c r="N35" s="107">
        <v>6000</v>
      </c>
      <c r="O35" s="119">
        <f t="shared" si="1"/>
        <v>62634</v>
      </c>
      <c r="P35" s="120" t="s">
        <v>9</v>
      </c>
      <c r="Q35" s="80"/>
    </row>
    <row r="36" spans="2:17">
      <c r="B36" s="4">
        <v>2130</v>
      </c>
      <c r="C36" s="14" t="s">
        <v>10</v>
      </c>
      <c r="D36" s="15"/>
      <c r="E36" s="79" t="str">
        <f>_xlfn.IFNA(VLOOKUP($B36,Beltrum!$A$1:$C$27,3,FALSE),"")</f>
        <v/>
      </c>
      <c r="F36" s="104">
        <v>2905</v>
      </c>
      <c r="G36" s="79" t="str">
        <f>_xlfn.IFNA(VLOOKUP(B36,Vollenhove!$A$1:$C$29,3,FALSE),"")</f>
        <v/>
      </c>
      <c r="H36" s="80"/>
      <c r="I36" s="79" t="str">
        <f>_xlfn.IFNA(VLOOKUP($B36,Lichtenvoorde!$A$1:$D$30,2,FALSE),"")</f>
        <v/>
      </c>
      <c r="J36" s="107" t="str">
        <f>_xlfn.IFNA(VLOOKUP($B36,Zundert!$A$1:$D$52,2,FALSE),"")</f>
        <v/>
      </c>
      <c r="K36" s="76">
        <v>500</v>
      </c>
      <c r="L36" s="86"/>
      <c r="M36" s="79" t="str">
        <f>_xlfn.IFNA(VLOOKUP($B36,StJansklooster!$A$1:$D$50,3,FALSE),"")</f>
        <v/>
      </c>
      <c r="N36" s="107"/>
      <c r="O36" s="119">
        <f t="shared" si="1"/>
        <v>3405</v>
      </c>
      <c r="P36" s="120" t="s">
        <v>10</v>
      </c>
      <c r="Q36" s="80"/>
    </row>
    <row r="37" spans="2:17">
      <c r="B37" s="4">
        <v>2135</v>
      </c>
      <c r="C37" s="25" t="s">
        <v>69</v>
      </c>
      <c r="D37" s="15"/>
      <c r="E37" s="79" t="str">
        <f>_xlfn.IFNA(VLOOKUP($B37,Beltrum!$A$1:$C$27,3,FALSE),"")</f>
        <v/>
      </c>
      <c r="F37" s="104"/>
      <c r="G37" s="79" t="str">
        <f>_xlfn.IFNA(VLOOKUP(B37,Vollenhove!$A$1:$C$29,3,FALSE),"")</f>
        <v/>
      </c>
      <c r="H37" s="80"/>
      <c r="I37" s="79" t="str">
        <f>_xlfn.IFNA(VLOOKUP($B37,Lichtenvoorde!$A$1:$D$30,2,FALSE),"")</f>
        <v/>
      </c>
      <c r="J37" s="107" t="str">
        <f>_xlfn.IFNA(VLOOKUP($B37,Zundert!$A$1:$D$52,2,FALSE),"")</f>
        <v/>
      </c>
      <c r="L37" s="86"/>
      <c r="M37" s="79" t="str">
        <f>_xlfn.IFNA(VLOOKUP($B37,StJansklooster!$A$1:$D$50,3,FALSE),"")</f>
        <v/>
      </c>
      <c r="N37" s="107"/>
      <c r="O37" s="119" t="str">
        <f t="shared" si="1"/>
        <v/>
      </c>
      <c r="P37" s="120" t="s">
        <v>69</v>
      </c>
      <c r="Q37" s="80"/>
    </row>
    <row r="38" spans="2:17">
      <c r="B38" s="4">
        <v>2140</v>
      </c>
      <c r="C38" s="14" t="s">
        <v>11</v>
      </c>
      <c r="D38" s="15"/>
      <c r="E38" s="79">
        <f>_xlfn.IFNA(VLOOKUP($B38,Beltrum!$A$1:$C$27,3,FALSE),"")</f>
        <v>2331</v>
      </c>
      <c r="F38" s="104">
        <v>210</v>
      </c>
      <c r="G38" s="79">
        <f>_xlfn.IFNA(VLOOKUP(B38,Vollenhove!$A$1:$C$29,3,FALSE),"")</f>
        <v>8600</v>
      </c>
      <c r="H38" s="80">
        <v>1500</v>
      </c>
      <c r="I38" s="79">
        <f>_xlfn.IFNA(VLOOKUP($B38,Lichtenvoorde!$A$1:$D$30,2,FALSE),"")</f>
        <v>3920</v>
      </c>
      <c r="J38" s="107">
        <f>_xlfn.IFNA(VLOOKUP($B38,Zundert!$A$1:$D$52,2,FALSE),"")</f>
        <v>20765</v>
      </c>
      <c r="K38" s="76">
        <v>1500</v>
      </c>
      <c r="L38" s="86">
        <v>3265</v>
      </c>
      <c r="M38" s="79">
        <f>_xlfn.IFNA(VLOOKUP($B38,StJansklooster!$A$1:$D$50,3,FALSE),"")</f>
        <v>6400</v>
      </c>
      <c r="N38" s="107">
        <v>400</v>
      </c>
      <c r="O38" s="119">
        <f t="shared" si="1"/>
        <v>42091</v>
      </c>
      <c r="P38" s="120" t="s">
        <v>11</v>
      </c>
      <c r="Q38" s="80"/>
    </row>
    <row r="39" spans="2:17">
      <c r="B39" s="4">
        <v>2145</v>
      </c>
      <c r="C39" s="14" t="s">
        <v>70</v>
      </c>
      <c r="D39" s="15"/>
      <c r="E39" s="79" t="str">
        <f>_xlfn.IFNA(VLOOKUP($B39,Beltrum!$A$1:$C$27,3,FALSE),"")</f>
        <v/>
      </c>
      <c r="F39" s="104"/>
      <c r="G39" s="79" t="str">
        <f>_xlfn.IFNA(VLOOKUP(B39,Vollenhove!$A$1:$C$29,3,FALSE),"")</f>
        <v/>
      </c>
      <c r="H39" s="80"/>
      <c r="I39" s="79" t="str">
        <f>_xlfn.IFNA(VLOOKUP($B39,Lichtenvoorde!$A$1:$D$30,2,FALSE),"")</f>
        <v/>
      </c>
      <c r="J39" s="107" t="str">
        <f>_xlfn.IFNA(VLOOKUP($B39,Zundert!$A$1:$D$52,2,FALSE),"")</f>
        <v/>
      </c>
      <c r="L39" s="86"/>
      <c r="M39" s="79" t="str">
        <f>_xlfn.IFNA(VLOOKUP($B39,StJansklooster!$A$1:$D$50,3,FALSE),"")</f>
        <v/>
      </c>
      <c r="N39" s="107"/>
      <c r="O39" s="119" t="str">
        <f t="shared" si="1"/>
        <v/>
      </c>
      <c r="P39" s="120" t="s">
        <v>70</v>
      </c>
      <c r="Q39" s="80"/>
    </row>
    <row r="40" spans="2:17">
      <c r="B40" s="4">
        <v>2150</v>
      </c>
      <c r="C40" s="14" t="s">
        <v>71</v>
      </c>
      <c r="D40" s="15"/>
      <c r="E40" s="79" t="str">
        <f>_xlfn.IFNA(VLOOKUP($B40,Beltrum!$A$1:$C$27,3,FALSE),"")</f>
        <v/>
      </c>
      <c r="F40" s="104"/>
      <c r="G40" s="79" t="str">
        <f>_xlfn.IFNA(VLOOKUP(B40,Vollenhove!$A$1:$C$29,3,FALSE),"")</f>
        <v/>
      </c>
      <c r="H40" s="80"/>
      <c r="I40" s="79" t="str">
        <f>_xlfn.IFNA(VLOOKUP($B40,Lichtenvoorde!$A$1:$D$30,2,FALSE),"")</f>
        <v/>
      </c>
      <c r="J40" s="107" t="str">
        <f>_xlfn.IFNA(VLOOKUP($B40,Zundert!$A$1:$D$52,2,FALSE),"")</f>
        <v/>
      </c>
      <c r="L40" s="86"/>
      <c r="M40" s="79" t="str">
        <f>_xlfn.IFNA(VLOOKUP($B40,StJansklooster!$A$1:$D$50,3,FALSE),"")</f>
        <v/>
      </c>
      <c r="N40" s="107"/>
      <c r="O40" s="119" t="str">
        <f t="shared" si="1"/>
        <v/>
      </c>
      <c r="P40" s="120" t="s">
        <v>71</v>
      </c>
      <c r="Q40" s="80"/>
    </row>
    <row r="41" spans="2:17">
      <c r="B41" s="4">
        <v>2155</v>
      </c>
      <c r="C41" s="14" t="s">
        <v>72</v>
      </c>
      <c r="D41" s="15"/>
      <c r="E41" s="79" t="str">
        <f>_xlfn.IFNA(VLOOKUP($B41,Beltrum!$A$1:$C$27,3,FALSE),"")</f>
        <v/>
      </c>
      <c r="F41" s="104"/>
      <c r="G41" s="79" t="str">
        <f>_xlfn.IFNA(VLOOKUP(B41,Vollenhove!$A$1:$C$29,3,FALSE),"")</f>
        <v/>
      </c>
      <c r="H41" s="80"/>
      <c r="I41" s="79" t="str">
        <f>_xlfn.IFNA(VLOOKUP($B41,Lichtenvoorde!$A$1:$D$30,2,FALSE),"")</f>
        <v/>
      </c>
      <c r="J41" s="107" t="str">
        <f>_xlfn.IFNA(VLOOKUP($B41,Zundert!$A$1:$D$52,2,FALSE),"")</f>
        <v/>
      </c>
      <c r="L41" s="86"/>
      <c r="M41" s="79" t="str">
        <f>_xlfn.IFNA(VLOOKUP($B41,StJansklooster!$A$1:$D$50,3,FALSE),"")</f>
        <v/>
      </c>
      <c r="N41" s="107"/>
      <c r="O41" s="119" t="str">
        <f t="shared" si="1"/>
        <v/>
      </c>
      <c r="P41" s="120" t="s">
        <v>72</v>
      </c>
      <c r="Q41" s="80"/>
    </row>
    <row r="42" spans="2:17">
      <c r="B42" s="4">
        <v>2205</v>
      </c>
      <c r="C42" s="25" t="s">
        <v>73</v>
      </c>
      <c r="D42" s="15"/>
      <c r="E42" s="79" t="str">
        <f>_xlfn.IFNA(VLOOKUP($B42,Beltrum!$A$1:$C$27,3,FALSE),"")</f>
        <v/>
      </c>
      <c r="F42" s="104"/>
      <c r="G42" s="79" t="str">
        <f>_xlfn.IFNA(VLOOKUP(B42,Vollenhove!$A$1:$C$29,3,FALSE),"")</f>
        <v/>
      </c>
      <c r="H42" s="80"/>
      <c r="I42" s="79" t="str">
        <f>_xlfn.IFNA(VLOOKUP($B42,Lichtenvoorde!$A$1:$D$30,2,FALSE),"")</f>
        <v/>
      </c>
      <c r="J42" s="107" t="str">
        <f>_xlfn.IFNA(VLOOKUP($B42,Zundert!$A$1:$D$52,2,FALSE),"")</f>
        <v/>
      </c>
      <c r="L42" s="86"/>
      <c r="M42" s="79" t="str">
        <f>_xlfn.IFNA(VLOOKUP($B42,StJansklooster!$A$1:$D$50,3,FALSE),"")</f>
        <v/>
      </c>
      <c r="N42" s="107"/>
      <c r="O42" s="119" t="str">
        <f t="shared" si="1"/>
        <v/>
      </c>
      <c r="P42" s="120" t="s">
        <v>73</v>
      </c>
      <c r="Q42" s="80"/>
    </row>
    <row r="43" spans="2:17">
      <c r="B43" s="4">
        <v>2315</v>
      </c>
      <c r="C43" s="14" t="s">
        <v>74</v>
      </c>
      <c r="D43" s="15"/>
      <c r="E43" s="79" t="str">
        <f>_xlfn.IFNA(VLOOKUP($B43,Beltrum!$A$1:$C$27,3,FALSE),"")</f>
        <v/>
      </c>
      <c r="F43" s="104"/>
      <c r="G43" s="79" t="str">
        <f>_xlfn.IFNA(VLOOKUP(B43,Vollenhove!$A$1:$C$29,3,FALSE),"")</f>
        <v/>
      </c>
      <c r="H43" s="80"/>
      <c r="I43" s="79" t="str">
        <f>_xlfn.IFNA(VLOOKUP($B43,Lichtenvoorde!$A$1:$D$30,2,FALSE),"")</f>
        <v/>
      </c>
      <c r="J43" s="107" t="str">
        <f>_xlfn.IFNA(VLOOKUP($B43,Zundert!$A$1:$D$52,2,FALSE),"")</f>
        <v/>
      </c>
      <c r="L43" s="86"/>
      <c r="M43" s="79" t="str">
        <f>_xlfn.IFNA(VLOOKUP($B43,StJansklooster!$A$1:$D$50,3,FALSE),"")</f>
        <v/>
      </c>
      <c r="N43" s="107"/>
      <c r="O43" s="119" t="str">
        <f t="shared" si="1"/>
        <v/>
      </c>
      <c r="P43" s="120" t="s">
        <v>74</v>
      </c>
      <c r="Q43" s="80"/>
    </row>
    <row r="44" spans="2:17">
      <c r="B44" s="4">
        <v>2320</v>
      </c>
      <c r="C44" s="14" t="s">
        <v>75</v>
      </c>
      <c r="D44" s="15"/>
      <c r="E44" s="79" t="str">
        <f>_xlfn.IFNA(VLOOKUP($B44,Beltrum!$A$1:$C$27,3,FALSE),"")</f>
        <v/>
      </c>
      <c r="F44" s="104"/>
      <c r="G44" s="79" t="str">
        <f>_xlfn.IFNA(VLOOKUP(B44,Vollenhove!$A$1:$C$29,3,FALSE),"")</f>
        <v/>
      </c>
      <c r="H44" s="80"/>
      <c r="I44" s="79" t="str">
        <f>_xlfn.IFNA(VLOOKUP($B44,Lichtenvoorde!$A$1:$D$30,2,FALSE),"")</f>
        <v/>
      </c>
      <c r="J44" s="107" t="str">
        <f>_xlfn.IFNA(VLOOKUP($B44,Zundert!$A$1:$D$52,2,FALSE),"")</f>
        <v/>
      </c>
      <c r="L44" s="86"/>
      <c r="M44" s="79" t="str">
        <f>_xlfn.IFNA(VLOOKUP($B44,StJansklooster!$A$1:$D$50,3,FALSE),"")</f>
        <v/>
      </c>
      <c r="N44" s="107"/>
      <c r="O44" s="119" t="str">
        <f t="shared" si="1"/>
        <v/>
      </c>
      <c r="P44" s="120" t="s">
        <v>75</v>
      </c>
      <c r="Q44" s="80"/>
    </row>
    <row r="45" spans="2:17">
      <c r="B45" s="4">
        <v>2330</v>
      </c>
      <c r="C45" s="17" t="s">
        <v>76</v>
      </c>
      <c r="D45" s="15"/>
      <c r="E45" s="79" t="str">
        <f>_xlfn.IFNA(VLOOKUP($B45,Beltrum!$A$1:$C$27,3,FALSE),"")</f>
        <v/>
      </c>
      <c r="F45" s="104"/>
      <c r="G45" s="79" t="str">
        <f>_xlfn.IFNA(VLOOKUP(B45,Vollenhove!$A$1:$C$29,3,FALSE),"")</f>
        <v/>
      </c>
      <c r="H45" s="80"/>
      <c r="I45" s="79" t="str">
        <f>_xlfn.IFNA(VLOOKUP($B45,Lichtenvoorde!$A$1:$D$30,2,FALSE),"")</f>
        <v/>
      </c>
      <c r="J45" s="107" t="str">
        <f>_xlfn.IFNA(VLOOKUP($B45,Zundert!$A$1:$D$52,2,FALSE),"")</f>
        <v/>
      </c>
      <c r="L45" s="86"/>
      <c r="M45" s="79" t="str">
        <f>_xlfn.IFNA(VLOOKUP($B45,StJansklooster!$A$1:$D$50,3,FALSE),"")</f>
        <v/>
      </c>
      <c r="N45" s="107"/>
      <c r="O45" s="119" t="str">
        <f t="shared" si="1"/>
        <v/>
      </c>
      <c r="P45" s="120" t="s">
        <v>76</v>
      </c>
      <c r="Q45" s="80"/>
    </row>
    <row r="46" spans="2:17">
      <c r="B46" s="4">
        <v>2335</v>
      </c>
      <c r="C46" s="25" t="s">
        <v>12</v>
      </c>
      <c r="D46" s="15"/>
      <c r="E46" s="79" t="str">
        <f>_xlfn.IFNA(VLOOKUP($B46,Beltrum!$A$1:$C$27,3,FALSE),"")</f>
        <v/>
      </c>
      <c r="F46" s="104">
        <v>2380</v>
      </c>
      <c r="G46" s="79">
        <f>_xlfn.IFNA(VLOOKUP(B46,Vollenhove!$A$1:$C$29,3,FALSE),"")</f>
        <v>1700</v>
      </c>
      <c r="H46" s="80">
        <v>1750</v>
      </c>
      <c r="I46" s="79">
        <f>_xlfn.IFNA(VLOOKUP($B46,Lichtenvoorde!$A$1:$D$30,2,FALSE),"")</f>
        <v>1650</v>
      </c>
      <c r="J46" s="107">
        <f>_xlfn.IFNA(VLOOKUP($B46,Zundert!$A$1:$D$52,2,FALSE),"")</f>
        <v>8032</v>
      </c>
      <c r="L46" s="86"/>
      <c r="M46" s="79">
        <f>_xlfn.IFNA(VLOOKUP($B46,StJansklooster!$A$1:$D$50,3,FALSE),"")</f>
        <v>2550</v>
      </c>
      <c r="N46" s="107">
        <v>850</v>
      </c>
      <c r="O46" s="119">
        <f t="shared" si="1"/>
        <v>15512</v>
      </c>
      <c r="P46" s="120" t="s">
        <v>12</v>
      </c>
      <c r="Q46" s="80"/>
    </row>
    <row r="47" spans="2:17">
      <c r="B47" s="4">
        <v>2340</v>
      </c>
      <c r="C47" s="14" t="s">
        <v>77</v>
      </c>
      <c r="D47" s="15"/>
      <c r="E47" s="79" t="str">
        <f>_xlfn.IFNA(VLOOKUP($B47,Beltrum!$A$1:$C$27,3,FALSE),"")</f>
        <v/>
      </c>
      <c r="F47" s="104"/>
      <c r="G47" s="79" t="str">
        <f>_xlfn.IFNA(VLOOKUP(B47,Vollenhove!$A$1:$C$29,3,FALSE),"")</f>
        <v/>
      </c>
      <c r="H47" s="80"/>
      <c r="I47" s="79" t="str">
        <f>_xlfn.IFNA(VLOOKUP($B47,Lichtenvoorde!$A$1:$D$30,2,FALSE),"")</f>
        <v/>
      </c>
      <c r="J47" s="107" t="str">
        <f>_xlfn.IFNA(VLOOKUP($B47,Zundert!$A$1:$D$52,2,FALSE),"")</f>
        <v/>
      </c>
      <c r="L47" s="86"/>
      <c r="M47" s="79" t="str">
        <f>_xlfn.IFNA(VLOOKUP($B47,StJansklooster!$A$1:$D$50,3,FALSE),"")</f>
        <v/>
      </c>
      <c r="N47" s="107"/>
      <c r="O47" s="119" t="str">
        <f t="shared" si="1"/>
        <v/>
      </c>
      <c r="P47" s="120" t="s">
        <v>77</v>
      </c>
      <c r="Q47" s="80"/>
    </row>
    <row r="48" spans="2:17">
      <c r="B48" s="4">
        <v>2345</v>
      </c>
      <c r="C48" s="14" t="s">
        <v>78</v>
      </c>
      <c r="D48" s="15"/>
      <c r="E48" s="79" t="str">
        <f>_xlfn.IFNA(VLOOKUP($B48,Beltrum!$A$1:$C$27,3,FALSE),"")</f>
        <v/>
      </c>
      <c r="F48" s="104"/>
      <c r="G48" s="79" t="str">
        <f>_xlfn.IFNA(VLOOKUP(B48,Vollenhove!$A$1:$C$29,3,FALSE),"")</f>
        <v/>
      </c>
      <c r="H48" s="80"/>
      <c r="I48" s="79" t="str">
        <f>_xlfn.IFNA(VLOOKUP($B48,Lichtenvoorde!$A$1:$D$30,2,FALSE),"")</f>
        <v/>
      </c>
      <c r="J48" s="107" t="str">
        <f>_xlfn.IFNA(VLOOKUP($B48,Zundert!$A$1:$D$52,2,FALSE),"")</f>
        <v/>
      </c>
      <c r="L48" s="86"/>
      <c r="M48" s="79" t="str">
        <f>_xlfn.IFNA(VLOOKUP($B48,StJansklooster!$A$1:$D$50,3,FALSE),"")</f>
        <v/>
      </c>
      <c r="N48" s="107"/>
      <c r="O48" s="119" t="str">
        <f t="shared" si="1"/>
        <v/>
      </c>
      <c r="P48" s="120" t="s">
        <v>78</v>
      </c>
      <c r="Q48" s="80"/>
    </row>
    <row r="49" spans="2:17">
      <c r="B49" s="4">
        <v>2405</v>
      </c>
      <c r="C49" s="14" t="s">
        <v>79</v>
      </c>
      <c r="D49" s="15"/>
      <c r="E49" s="79" t="str">
        <f>_xlfn.IFNA(VLOOKUP($B49,Beltrum!$A$1:$C$27,3,FALSE),"")</f>
        <v/>
      </c>
      <c r="F49" s="104"/>
      <c r="G49" s="79" t="str">
        <f>_xlfn.IFNA(VLOOKUP(B49,Vollenhove!$A$1:$C$29,3,FALSE),"")</f>
        <v/>
      </c>
      <c r="H49" s="80"/>
      <c r="I49" s="79" t="str">
        <f>_xlfn.IFNA(VLOOKUP($B49,Lichtenvoorde!$A$1:$D$30,2,FALSE),"")</f>
        <v/>
      </c>
      <c r="J49" s="107" t="str">
        <f>_xlfn.IFNA(VLOOKUP($B49,Zundert!$A$1:$D$52,2,FALSE),"")</f>
        <v/>
      </c>
      <c r="L49" s="86"/>
      <c r="M49" s="79" t="str">
        <f>_xlfn.IFNA(VLOOKUP($B49,StJansklooster!$A$1:$D$50,3,FALSE),"")</f>
        <v/>
      </c>
      <c r="N49" s="107"/>
      <c r="O49" s="119" t="str">
        <f t="shared" si="1"/>
        <v/>
      </c>
      <c r="P49" s="120" t="s">
        <v>79</v>
      </c>
      <c r="Q49" s="80"/>
    </row>
    <row r="50" spans="2:17">
      <c r="B50" s="5">
        <v>2406</v>
      </c>
      <c r="C50" s="14" t="s">
        <v>80</v>
      </c>
      <c r="D50" s="15"/>
      <c r="E50" s="79" t="str">
        <f>_xlfn.IFNA(VLOOKUP($B50,Beltrum!$A$1:$C$27,3,FALSE),"")</f>
        <v/>
      </c>
      <c r="F50" s="104"/>
      <c r="G50" s="79" t="str">
        <f>_xlfn.IFNA(VLOOKUP(B50,Vollenhove!$A$1:$C$29,3,FALSE),"")</f>
        <v/>
      </c>
      <c r="H50" s="80"/>
      <c r="I50" s="79" t="str">
        <f>_xlfn.IFNA(VLOOKUP($B50,Lichtenvoorde!$A$1:$D$30,2,FALSE),"")</f>
        <v/>
      </c>
      <c r="J50" s="107" t="str">
        <f>_xlfn.IFNA(VLOOKUP($B50,Zundert!$A$1:$D$52,2,FALSE),"")</f>
        <v/>
      </c>
      <c r="L50" s="86"/>
      <c r="M50" s="79" t="str">
        <f>_xlfn.IFNA(VLOOKUP($B50,StJansklooster!$A$1:$D$50,3,FALSE),"")</f>
        <v/>
      </c>
      <c r="N50" s="107"/>
      <c r="O50" s="119" t="str">
        <f t="shared" si="1"/>
        <v/>
      </c>
      <c r="P50" s="120" t="s">
        <v>80</v>
      </c>
      <c r="Q50" s="80"/>
    </row>
    <row r="51" spans="2:17">
      <c r="B51" s="5">
        <v>2413</v>
      </c>
      <c r="C51" s="25" t="s">
        <v>158</v>
      </c>
      <c r="D51" s="15"/>
      <c r="E51" s="79" t="str">
        <f>_xlfn.IFNA(VLOOKUP($B51,Beltrum!$A$1:$C$27,3,FALSE),"")</f>
        <v/>
      </c>
      <c r="F51" s="104"/>
      <c r="G51" s="79" t="str">
        <f>_xlfn.IFNA(VLOOKUP(B51,Vollenhove!$A$1:$C$29,3,FALSE),"")</f>
        <v/>
      </c>
      <c r="H51" s="80"/>
      <c r="I51" s="79" t="str">
        <f>_xlfn.IFNA(VLOOKUP($B51,Lichtenvoorde!$A$1:$D$30,2,FALSE),"")</f>
        <v/>
      </c>
      <c r="J51" s="107">
        <f>_xlfn.IFNA(VLOOKUP($B51,Zundert!$A$1:$D$52,2,FALSE),"")</f>
        <v>7416</v>
      </c>
      <c r="K51" s="76">
        <v>3075</v>
      </c>
      <c r="L51" s="86"/>
      <c r="M51" s="79">
        <f>_xlfn.IFNA(VLOOKUP($B51,StJansklooster!$A$1:$D$50,3,FALSE),"")</f>
        <v>450</v>
      </c>
      <c r="N51" s="107"/>
      <c r="O51" s="119">
        <f t="shared" si="1"/>
        <v>10491</v>
      </c>
      <c r="P51" s="120" t="s">
        <v>158</v>
      </c>
      <c r="Q51" s="80"/>
    </row>
    <row r="52" spans="2:17">
      <c r="B52" s="5">
        <v>2415</v>
      </c>
      <c r="C52" s="25" t="s">
        <v>81</v>
      </c>
      <c r="D52" s="15"/>
      <c r="E52" s="79" t="str">
        <f>_xlfn.IFNA(VLOOKUP($B52,Beltrum!$A$1:$C$27,3,FALSE),"")</f>
        <v/>
      </c>
      <c r="F52" s="104"/>
      <c r="G52" s="79" t="str">
        <f>_xlfn.IFNA(VLOOKUP(B52,Vollenhove!$A$1:$C$29,3,FALSE),"")</f>
        <v/>
      </c>
      <c r="H52" s="80"/>
      <c r="I52" s="79" t="str">
        <f>_xlfn.IFNA(VLOOKUP($B52,Lichtenvoorde!$A$1:$D$30,2,FALSE),"")</f>
        <v/>
      </c>
      <c r="J52" s="107" t="str">
        <f>_xlfn.IFNA(VLOOKUP($B52,Zundert!$A$1:$D$52,2,FALSE),"")</f>
        <v/>
      </c>
      <c r="L52" s="86"/>
      <c r="M52" s="79" t="str">
        <f>_xlfn.IFNA(VLOOKUP($B52,StJansklooster!$A$1:$D$50,3,FALSE),"")</f>
        <v/>
      </c>
      <c r="N52" s="107"/>
      <c r="O52" s="119" t="str">
        <f t="shared" si="1"/>
        <v/>
      </c>
      <c r="P52" s="120" t="s">
        <v>81</v>
      </c>
      <c r="Q52" s="80"/>
    </row>
    <row r="53" spans="2:17">
      <c r="B53" s="4">
        <v>2420</v>
      </c>
      <c r="C53" s="14" t="s">
        <v>82</v>
      </c>
      <c r="D53" s="15"/>
      <c r="E53" s="79" t="str">
        <f>_xlfn.IFNA(VLOOKUP($B53,Beltrum!$A$1:$C$27,3,FALSE),"")</f>
        <v/>
      </c>
      <c r="F53" s="104"/>
      <c r="G53" s="79" t="str">
        <f>_xlfn.IFNA(VLOOKUP(B53,Vollenhove!$A$1:$C$29,3,FALSE),"")</f>
        <v/>
      </c>
      <c r="H53" s="80"/>
      <c r="I53" s="79" t="str">
        <f>_xlfn.IFNA(VLOOKUP($B53,Lichtenvoorde!$A$1:$D$30,2,FALSE),"")</f>
        <v/>
      </c>
      <c r="J53" s="107" t="str">
        <f>_xlfn.IFNA(VLOOKUP($B53,Zundert!$A$1:$D$52,2,FALSE),"")</f>
        <v/>
      </c>
      <c r="L53" s="86"/>
      <c r="M53" s="79" t="str">
        <f>_xlfn.IFNA(VLOOKUP($B53,StJansklooster!$A$1:$D$50,3,FALSE),"")</f>
        <v/>
      </c>
      <c r="N53" s="107"/>
      <c r="O53" s="119" t="str">
        <f t="shared" si="1"/>
        <v/>
      </c>
      <c r="P53" s="120" t="s">
        <v>82</v>
      </c>
      <c r="Q53" s="80"/>
    </row>
    <row r="54" spans="2:17">
      <c r="B54" s="5">
        <v>2423</v>
      </c>
      <c r="C54" s="14" t="s">
        <v>83</v>
      </c>
      <c r="D54" s="15"/>
      <c r="E54" s="79" t="str">
        <f>_xlfn.IFNA(VLOOKUP($B54,Beltrum!$A$1:$C$27,3,FALSE),"")</f>
        <v/>
      </c>
      <c r="F54" s="104"/>
      <c r="G54" s="79" t="str">
        <f>_xlfn.IFNA(VLOOKUP(B54,Vollenhove!$A$1:$C$29,3,FALSE),"")</f>
        <v/>
      </c>
      <c r="H54" s="80"/>
      <c r="I54" s="79" t="str">
        <f>_xlfn.IFNA(VLOOKUP($B54,Lichtenvoorde!$A$1:$D$30,2,FALSE),"")</f>
        <v/>
      </c>
      <c r="J54" s="107" t="str">
        <f>_xlfn.IFNA(VLOOKUP($B54,Zundert!$A$1:$D$52,2,FALSE),"")</f>
        <v/>
      </c>
      <c r="L54" s="86"/>
      <c r="M54" s="79" t="str">
        <f>_xlfn.IFNA(VLOOKUP($B54,StJansklooster!$A$1:$D$50,3,FALSE),"")</f>
        <v/>
      </c>
      <c r="N54" s="107"/>
      <c r="O54" s="119" t="str">
        <f t="shared" si="1"/>
        <v/>
      </c>
      <c r="P54" s="120" t="s">
        <v>83</v>
      </c>
      <c r="Q54" s="80"/>
    </row>
    <row r="55" spans="2:17">
      <c r="B55" s="5">
        <v>2425</v>
      </c>
      <c r="C55" s="14" t="s">
        <v>84</v>
      </c>
      <c r="D55" s="15"/>
      <c r="E55" s="79" t="str">
        <f>_xlfn.IFNA(VLOOKUP($B55,Beltrum!$A$1:$C$27,3,FALSE),"")</f>
        <v/>
      </c>
      <c r="F55" s="104"/>
      <c r="G55" s="79" t="str">
        <f>_xlfn.IFNA(VLOOKUP(B55,Vollenhove!$A$1:$C$29,3,FALSE),"")</f>
        <v/>
      </c>
      <c r="H55" s="80"/>
      <c r="I55" s="79" t="str">
        <f>_xlfn.IFNA(VLOOKUP($B55,Lichtenvoorde!$A$1:$D$30,2,FALSE),"")</f>
        <v/>
      </c>
      <c r="J55" s="107" t="str">
        <f>_xlfn.IFNA(VLOOKUP($B55,Zundert!$A$1:$D$52,2,FALSE),"")</f>
        <v/>
      </c>
      <c r="L55" s="86"/>
      <c r="M55" s="79" t="str">
        <f>_xlfn.IFNA(VLOOKUP($B55,StJansklooster!$A$1:$D$50,3,FALSE),"")</f>
        <v/>
      </c>
      <c r="N55" s="107"/>
      <c r="O55" s="119" t="str">
        <f t="shared" si="1"/>
        <v/>
      </c>
      <c r="P55" s="120" t="s">
        <v>84</v>
      </c>
      <c r="Q55" s="80"/>
    </row>
    <row r="56" spans="2:17">
      <c r="B56" s="5">
        <v>2430</v>
      </c>
      <c r="C56" s="17" t="s">
        <v>155</v>
      </c>
      <c r="D56" s="15"/>
      <c r="E56" s="79" t="str">
        <f>_xlfn.IFNA(VLOOKUP($B56,Beltrum!$A$1:$C$27,3,FALSE),"")</f>
        <v/>
      </c>
      <c r="F56" s="104"/>
      <c r="G56" s="79" t="str">
        <f>_xlfn.IFNA(VLOOKUP(B56,Vollenhove!$A$1:$C$29,3,FALSE),"")</f>
        <v/>
      </c>
      <c r="H56" s="80"/>
      <c r="I56" s="79" t="str">
        <f>_xlfn.IFNA(VLOOKUP($B56,Lichtenvoorde!$A$1:$D$30,2,FALSE),"")</f>
        <v/>
      </c>
      <c r="J56" s="107" t="str">
        <f>_xlfn.IFNA(VLOOKUP($B56,Zundert!$A$1:$D$52,2,FALSE),"")</f>
        <v/>
      </c>
      <c r="L56" s="86">
        <v>50</v>
      </c>
      <c r="M56" s="79" t="str">
        <f>_xlfn.IFNA(VLOOKUP($B56,StJansklooster!$A$1:$D$50,3,FALSE),"")</f>
        <v/>
      </c>
      <c r="N56" s="107"/>
      <c r="O56" s="119">
        <f t="shared" si="1"/>
        <v>50</v>
      </c>
      <c r="P56" s="120" t="s">
        <v>155</v>
      </c>
      <c r="Q56" s="80"/>
    </row>
    <row r="57" spans="2:17">
      <c r="B57" s="5" t="s">
        <v>179</v>
      </c>
      <c r="C57" s="17" t="s">
        <v>184</v>
      </c>
      <c r="D57" s="18"/>
      <c r="E57" s="79" t="str">
        <f>_xlfn.IFNA(VLOOKUP($B57,Beltrum!$A$1:$C$27,3,FALSE),"")</f>
        <v/>
      </c>
      <c r="F57" s="104"/>
      <c r="G57" s="79" t="str">
        <f>_xlfn.IFNA(VLOOKUP(B57,Vollenhove!$A$1:$C$29,3,FALSE),"")</f>
        <v/>
      </c>
      <c r="H57" s="80"/>
      <c r="I57" s="79" t="str">
        <f>_xlfn.IFNA(VLOOKUP($B57,Lichtenvoorde!$A$1:$D$30,2,FALSE),"")</f>
        <v/>
      </c>
      <c r="J57" s="107">
        <f>_xlfn.IFNA(VLOOKUP($B57,Zundert!$A$1:$D$52,2,FALSE),"")</f>
        <v>720</v>
      </c>
      <c r="L57" s="86"/>
      <c r="M57" s="79" t="str">
        <f>_xlfn.IFNA(VLOOKUP($B57,StJansklooster!$A$1:$D$50,3,FALSE),"")</f>
        <v/>
      </c>
      <c r="N57" s="107"/>
      <c r="O57" s="119">
        <f t="shared" si="1"/>
        <v>720</v>
      </c>
      <c r="P57" s="120" t="s">
        <v>184</v>
      </c>
      <c r="Q57" s="80"/>
    </row>
    <row r="58" spans="2:17">
      <c r="B58" s="5" t="s">
        <v>168</v>
      </c>
      <c r="C58" s="17"/>
      <c r="D58" s="18"/>
      <c r="E58" s="79" t="str">
        <f>_xlfn.IFNA(VLOOKUP($B58,Beltrum!$A$1:$C$27,3,FALSE),"")</f>
        <v/>
      </c>
      <c r="F58" s="104"/>
      <c r="G58" s="79" t="str">
        <f>_xlfn.IFNA(VLOOKUP(B58,Vollenhove!$A$1:$C$29,3,FALSE),"")</f>
        <v/>
      </c>
      <c r="H58" s="80"/>
      <c r="I58" s="79" t="str">
        <f>_xlfn.IFNA(VLOOKUP($B58,Lichtenvoorde!$A$1:$D$30,2,FALSE),"")</f>
        <v/>
      </c>
      <c r="J58" s="107" t="str">
        <f>_xlfn.IFNA(VLOOKUP($B58,Zundert!$A$1:$D$52,2,FALSE),"")</f>
        <v/>
      </c>
      <c r="L58" s="86"/>
      <c r="M58" s="79" t="str">
        <f>_xlfn.IFNA(VLOOKUP($B58,StJansklooster!$A$1:$D$50,3,FALSE),"")</f>
        <v/>
      </c>
      <c r="N58" s="107"/>
      <c r="O58" s="119" t="str">
        <f t="shared" si="1"/>
        <v/>
      </c>
      <c r="P58" s="120"/>
      <c r="Q58" s="80"/>
    </row>
    <row r="59" spans="2:17">
      <c r="B59" s="5" t="s">
        <v>168</v>
      </c>
      <c r="C59" s="17"/>
      <c r="D59" s="18"/>
      <c r="E59" s="79" t="str">
        <f>_xlfn.IFNA(VLOOKUP($B59,Beltrum!$A$1:$C$27,3,FALSE),"")</f>
        <v/>
      </c>
      <c r="F59" s="104"/>
      <c r="G59" s="79" t="str">
        <f>_xlfn.IFNA(VLOOKUP(B59,Vollenhove!$A$1:$C$29,3,FALSE),"")</f>
        <v/>
      </c>
      <c r="H59" s="80"/>
      <c r="I59" s="79" t="str">
        <f>_xlfn.IFNA(VLOOKUP($B59,Lichtenvoorde!$A$1:$D$30,2,FALSE),"")</f>
        <v/>
      </c>
      <c r="J59" s="107" t="str">
        <f>_xlfn.IFNA(VLOOKUP($B59,Zundert!$A$1:$D$52,2,FALSE),"")</f>
        <v/>
      </c>
      <c r="L59" s="86"/>
      <c r="M59" s="79" t="str">
        <f>_xlfn.IFNA(VLOOKUP($B59,StJansklooster!$A$1:$D$50,3,FALSE),"")</f>
        <v/>
      </c>
      <c r="N59" s="107"/>
      <c r="O59" s="119" t="str">
        <f t="shared" si="1"/>
        <v/>
      </c>
      <c r="P59" s="120"/>
      <c r="Q59" s="80"/>
    </row>
    <row r="60" spans="2:17">
      <c r="B60" s="5" t="s">
        <v>168</v>
      </c>
      <c r="C60" s="17"/>
      <c r="D60" s="18"/>
      <c r="E60" s="79" t="str">
        <f>_xlfn.IFNA(VLOOKUP($B60,Beltrum!$A$1:$C$27,3,FALSE),"")</f>
        <v/>
      </c>
      <c r="F60" s="104"/>
      <c r="G60" s="79" t="str">
        <f>_xlfn.IFNA(VLOOKUP(B60,Vollenhove!$A$1:$C$29,3,FALSE),"")</f>
        <v/>
      </c>
      <c r="H60" s="80"/>
      <c r="I60" s="79" t="str">
        <f>_xlfn.IFNA(VLOOKUP($B60,Lichtenvoorde!$A$1:$D$30,2,FALSE),"")</f>
        <v/>
      </c>
      <c r="J60" s="107" t="str">
        <f>_xlfn.IFNA(VLOOKUP($B60,Zundert!$A$1:$D$52,2,FALSE),"")</f>
        <v/>
      </c>
      <c r="L60" s="86"/>
      <c r="M60" s="79" t="str">
        <f>_xlfn.IFNA(VLOOKUP($B60,StJansklooster!$A$1:$D$50,3,FALSE),"")</f>
        <v/>
      </c>
      <c r="N60" s="107"/>
      <c r="O60" s="119" t="str">
        <f t="shared" si="1"/>
        <v/>
      </c>
      <c r="P60" s="120"/>
      <c r="Q60" s="80"/>
    </row>
    <row r="61" spans="2:17">
      <c r="B61" s="6">
        <v>3105</v>
      </c>
      <c r="C61" s="14" t="s">
        <v>85</v>
      </c>
      <c r="D61" s="15"/>
      <c r="E61" s="79" t="str">
        <f>_xlfn.IFNA(VLOOKUP($B61,Beltrum!$A$1:$C$27,3,FALSE),"")</f>
        <v/>
      </c>
      <c r="F61" s="104"/>
      <c r="G61" s="79" t="str">
        <f>_xlfn.IFNA(VLOOKUP(B61,Vollenhove!$A$1:$C$29,3,FALSE),"")</f>
        <v/>
      </c>
      <c r="H61" s="80"/>
      <c r="I61" s="79" t="str">
        <f>_xlfn.IFNA(VLOOKUP($B61,Lichtenvoorde!$A$1:$D$30,2,FALSE),"")</f>
        <v/>
      </c>
      <c r="J61" s="107" t="str">
        <f>_xlfn.IFNA(VLOOKUP($B61,Zundert!$A$1:$D$52,2,FALSE),"")</f>
        <v/>
      </c>
      <c r="L61" s="86"/>
      <c r="M61" s="79" t="str">
        <f>_xlfn.IFNA(VLOOKUP($B61,StJansklooster!$A$1:$D$50,3,FALSE),"")</f>
        <v/>
      </c>
      <c r="N61" s="107"/>
      <c r="O61" s="119" t="str">
        <f t="shared" si="1"/>
        <v/>
      </c>
      <c r="P61" s="120" t="s">
        <v>85</v>
      </c>
      <c r="Q61" s="80"/>
    </row>
    <row r="62" spans="2:17">
      <c r="B62" s="6">
        <v>3120</v>
      </c>
      <c r="C62" s="14" t="s">
        <v>86</v>
      </c>
      <c r="D62" s="15"/>
      <c r="E62" s="79" t="str">
        <f>_xlfn.IFNA(VLOOKUP($B62,Beltrum!$A$1:$C$27,3,FALSE),"")</f>
        <v/>
      </c>
      <c r="F62" s="104"/>
      <c r="G62" s="79">
        <f>_xlfn.IFNA(VLOOKUP(B62,Vollenhove!$A$1:$C$29,3,FALSE),"")</f>
        <v>2300</v>
      </c>
      <c r="H62" s="80">
        <v>2300</v>
      </c>
      <c r="I62" s="79" t="str">
        <f>_xlfn.IFNA(VLOOKUP($B62,Lichtenvoorde!$A$1:$D$30,2,FALSE),"")</f>
        <v/>
      </c>
      <c r="J62" s="107" t="str">
        <f>_xlfn.IFNA(VLOOKUP($B62,Zundert!$A$1:$D$52,2,FALSE),"")</f>
        <v/>
      </c>
      <c r="L62" s="86">
        <v>60</v>
      </c>
      <c r="M62" s="79" t="str">
        <f>_xlfn.IFNA(VLOOKUP($B62,StJansklooster!$A$1:$D$50,3,FALSE),"")</f>
        <v/>
      </c>
      <c r="N62" s="107"/>
      <c r="O62" s="119">
        <f t="shared" si="1"/>
        <v>4660</v>
      </c>
      <c r="P62" s="120" t="s">
        <v>86</v>
      </c>
      <c r="Q62" s="80"/>
    </row>
    <row r="63" spans="2:17">
      <c r="B63" s="6">
        <v>3123</v>
      </c>
      <c r="C63" s="14" t="s">
        <v>42</v>
      </c>
      <c r="D63" s="15"/>
      <c r="E63" s="79" t="str">
        <f>_xlfn.IFNA(VLOOKUP($B63,Beltrum!$A$1:$C$27,3,FALSE),"")</f>
        <v/>
      </c>
      <c r="F63" s="104"/>
      <c r="G63" s="79" t="str">
        <f>_xlfn.IFNA(VLOOKUP(B63,Vollenhove!$A$1:$C$29,3,FALSE),"")</f>
        <v/>
      </c>
      <c r="H63" s="80"/>
      <c r="I63" s="79" t="str">
        <f>_xlfn.IFNA(VLOOKUP($B63,Lichtenvoorde!$A$1:$D$30,2,FALSE),"")</f>
        <v/>
      </c>
      <c r="J63" s="107">
        <f>_xlfn.IFNA(VLOOKUP($B63,Zundert!$A$1:$D$52,2,FALSE),"")</f>
        <v>775</v>
      </c>
      <c r="L63" s="86"/>
      <c r="M63" s="79" t="str">
        <f>_xlfn.IFNA(VLOOKUP($B63,StJansklooster!$A$1:$D$50,3,FALSE),"")</f>
        <v/>
      </c>
      <c r="N63" s="107"/>
      <c r="O63" s="119">
        <f t="shared" si="1"/>
        <v>775</v>
      </c>
      <c r="P63" s="120" t="s">
        <v>42</v>
      </c>
      <c r="Q63" s="80"/>
    </row>
    <row r="64" spans="2:17">
      <c r="B64" s="6">
        <v>3125</v>
      </c>
      <c r="C64" s="14" t="s">
        <v>87</v>
      </c>
      <c r="D64" s="15"/>
      <c r="E64" s="79" t="str">
        <f>_xlfn.IFNA(VLOOKUP($B64,Beltrum!$A$1:$C$27,3,FALSE),"")</f>
        <v/>
      </c>
      <c r="F64" s="104"/>
      <c r="G64" s="79" t="str">
        <f>_xlfn.IFNA(VLOOKUP(B64,Vollenhove!$A$1:$C$29,3,FALSE),"")</f>
        <v/>
      </c>
      <c r="H64" s="80"/>
      <c r="I64" s="79" t="str">
        <f>_xlfn.IFNA(VLOOKUP($B64,Lichtenvoorde!$A$1:$D$30,2,FALSE),"")</f>
        <v/>
      </c>
      <c r="J64" s="107" t="str">
        <f>_xlfn.IFNA(VLOOKUP($B64,Zundert!$A$1:$D$52,2,FALSE),"")</f>
        <v/>
      </c>
      <c r="L64" s="86"/>
      <c r="M64" s="79" t="str">
        <f>_xlfn.IFNA(VLOOKUP($B64,StJansklooster!$A$1:$D$50,3,FALSE),"")</f>
        <v/>
      </c>
      <c r="N64" s="107"/>
      <c r="O64" s="119" t="str">
        <f t="shared" si="1"/>
        <v/>
      </c>
      <c r="P64" s="120" t="s">
        <v>87</v>
      </c>
      <c r="Q64" s="80"/>
    </row>
    <row r="65" spans="2:17">
      <c r="B65" s="6">
        <v>3130</v>
      </c>
      <c r="C65" s="14" t="s">
        <v>88</v>
      </c>
      <c r="D65" s="15"/>
      <c r="E65" s="79" t="str">
        <f>_xlfn.IFNA(VLOOKUP($B65,Beltrum!$A$1:$C$27,3,FALSE),"")</f>
        <v/>
      </c>
      <c r="F65" s="104"/>
      <c r="G65" s="79" t="str">
        <f>_xlfn.IFNA(VLOOKUP(B65,Vollenhove!$A$1:$C$29,3,FALSE),"")</f>
        <v/>
      </c>
      <c r="H65" s="80"/>
      <c r="I65" s="79" t="str">
        <f>_xlfn.IFNA(VLOOKUP($B65,Lichtenvoorde!$A$1:$D$30,2,FALSE),"")</f>
        <v/>
      </c>
      <c r="J65" s="107" t="str">
        <f>_xlfn.IFNA(VLOOKUP($B65,Zundert!$A$1:$D$52,2,FALSE),"")</f>
        <v/>
      </c>
      <c r="L65" s="86"/>
      <c r="M65" s="79" t="str">
        <f>_xlfn.IFNA(VLOOKUP($B65,StJansklooster!$A$1:$D$50,3,FALSE),"")</f>
        <v/>
      </c>
      <c r="N65" s="107"/>
      <c r="O65" s="119" t="str">
        <f t="shared" si="1"/>
        <v/>
      </c>
      <c r="P65" s="120" t="s">
        <v>88</v>
      </c>
      <c r="Q65" s="80"/>
    </row>
    <row r="66" spans="2:17">
      <c r="B66" s="6">
        <v>3135</v>
      </c>
      <c r="C66" s="14" t="s">
        <v>13</v>
      </c>
      <c r="D66" s="15"/>
      <c r="E66" s="79">
        <f>_xlfn.IFNA(VLOOKUP($B66,Beltrum!$A$1:$C$27,3,FALSE),"")</f>
        <v>1314</v>
      </c>
      <c r="F66" s="104"/>
      <c r="G66" s="79">
        <f>_xlfn.IFNA(VLOOKUP(B66,Vollenhove!$A$1:$C$29,3,FALSE),"")</f>
        <v>7350</v>
      </c>
      <c r="H66" s="80">
        <v>675</v>
      </c>
      <c r="I66" s="79" t="str">
        <f>_xlfn.IFNA(VLOOKUP($B66,Lichtenvoorde!$A$1:$D$30,2,FALSE),"")</f>
        <v/>
      </c>
      <c r="J66" s="107">
        <f>_xlfn.IFNA(VLOOKUP($B66,Zundert!$A$1:$D$52,2,FALSE),"")</f>
        <v>8108</v>
      </c>
      <c r="L66" s="86">
        <v>658</v>
      </c>
      <c r="M66" s="79">
        <f>_xlfn.IFNA(VLOOKUP($B66,StJansklooster!$A$1:$D$50,3,FALSE),"")</f>
        <v>3000</v>
      </c>
      <c r="N66" s="107"/>
      <c r="O66" s="119">
        <f t="shared" si="1"/>
        <v>18105</v>
      </c>
      <c r="P66" s="120" t="s">
        <v>13</v>
      </c>
      <c r="Q66" s="80"/>
    </row>
    <row r="67" spans="2:17">
      <c r="B67" s="12">
        <v>3150</v>
      </c>
      <c r="C67" s="16" t="s">
        <v>148</v>
      </c>
      <c r="D67" s="15"/>
      <c r="E67" s="79" t="str">
        <f>_xlfn.IFNA(VLOOKUP($B67,Beltrum!$A$1:$C$27,3,FALSE),"")</f>
        <v/>
      </c>
      <c r="F67" s="104"/>
      <c r="G67" s="79">
        <f>_xlfn.IFNA(VLOOKUP(B67,Vollenhove!$A$1:$C$29,3,FALSE),"")</f>
        <v>2500</v>
      </c>
      <c r="H67" s="80"/>
      <c r="I67" s="79" t="str">
        <f>_xlfn.IFNA(VLOOKUP($B67,Lichtenvoorde!$A$1:$D$30,2,FALSE),"")</f>
        <v/>
      </c>
      <c r="J67" s="107">
        <f>_xlfn.IFNA(VLOOKUP($B67,Zundert!$A$1:$D$52,2,FALSE),"")</f>
        <v>7001</v>
      </c>
      <c r="L67" s="86"/>
      <c r="M67" s="79" t="str">
        <f>_xlfn.IFNA(VLOOKUP($B67,StJansklooster!$A$1:$D$50,3,FALSE),"")</f>
        <v/>
      </c>
      <c r="N67" s="107"/>
      <c r="O67" s="119">
        <f t="shared" si="1"/>
        <v>9501</v>
      </c>
      <c r="P67" s="120" t="s">
        <v>148</v>
      </c>
      <c r="Q67" s="80"/>
    </row>
    <row r="68" spans="2:17">
      <c r="B68" s="6">
        <v>3205</v>
      </c>
      <c r="C68" s="14" t="s">
        <v>89</v>
      </c>
      <c r="D68" s="15"/>
      <c r="E68" s="79" t="str">
        <f>_xlfn.IFNA(VLOOKUP($B68,Beltrum!$A$1:$C$27,3,FALSE),"")</f>
        <v/>
      </c>
      <c r="F68" s="104"/>
      <c r="G68" s="79" t="str">
        <f>_xlfn.IFNA(VLOOKUP(B68,Vollenhove!$A$1:$C$29,3,FALSE),"")</f>
        <v/>
      </c>
      <c r="H68" s="80"/>
      <c r="I68" s="79" t="str">
        <f>_xlfn.IFNA(VLOOKUP($B68,Lichtenvoorde!$A$1:$D$30,2,FALSE),"")</f>
        <v/>
      </c>
      <c r="J68" s="107" t="str">
        <f>_xlfn.IFNA(VLOOKUP($B68,Zundert!$A$1:$D$52,2,FALSE),"")</f>
        <v/>
      </c>
      <c r="L68" s="86"/>
      <c r="M68" s="79" t="str">
        <f>_xlfn.IFNA(VLOOKUP($B68,StJansklooster!$A$1:$D$50,3,FALSE),"")</f>
        <v/>
      </c>
      <c r="N68" s="107"/>
      <c r="O68" s="119" t="str">
        <f t="shared" si="1"/>
        <v/>
      </c>
      <c r="P68" s="120" t="s">
        <v>89</v>
      </c>
      <c r="Q68" s="80"/>
    </row>
    <row r="69" spans="2:17">
      <c r="B69" s="6">
        <v>3210</v>
      </c>
      <c r="C69" s="14" t="s">
        <v>90</v>
      </c>
      <c r="D69" s="15"/>
      <c r="E69" s="79" t="str">
        <f>_xlfn.IFNA(VLOOKUP($B69,Beltrum!$A$1:$C$27,3,FALSE),"")</f>
        <v/>
      </c>
      <c r="F69" s="104"/>
      <c r="G69" s="79" t="str">
        <f>_xlfn.IFNA(VLOOKUP(B69,Vollenhove!$A$1:$C$29,3,FALSE),"")</f>
        <v/>
      </c>
      <c r="H69" s="80"/>
      <c r="I69" s="79" t="str">
        <f>_xlfn.IFNA(VLOOKUP($B69,Lichtenvoorde!$A$1:$D$30,2,FALSE),"")</f>
        <v/>
      </c>
      <c r="J69" s="107" t="str">
        <f>_xlfn.IFNA(VLOOKUP($B69,Zundert!$A$1:$D$52,2,FALSE),"")</f>
        <v/>
      </c>
      <c r="L69" s="86"/>
      <c r="M69" s="79" t="str">
        <f>_xlfn.IFNA(VLOOKUP($B69,StJansklooster!$A$1:$D$50,3,FALSE),"")</f>
        <v/>
      </c>
      <c r="N69" s="107"/>
      <c r="O69" s="119" t="str">
        <f t="shared" si="1"/>
        <v/>
      </c>
      <c r="P69" s="120" t="s">
        <v>90</v>
      </c>
      <c r="Q69" s="80"/>
    </row>
    <row r="70" spans="2:17">
      <c r="B70" s="6">
        <v>3335</v>
      </c>
      <c r="C70" s="14" t="s">
        <v>91</v>
      </c>
      <c r="D70" s="15"/>
      <c r="E70" s="79" t="str">
        <f>_xlfn.IFNA(VLOOKUP($B70,Beltrum!$A$1:$C$27,3,FALSE),"")</f>
        <v/>
      </c>
      <c r="F70" s="104"/>
      <c r="G70" s="79" t="str">
        <f>_xlfn.IFNA(VLOOKUP(B70,Vollenhove!$A$1:$C$29,3,FALSE),"")</f>
        <v/>
      </c>
      <c r="H70" s="80"/>
      <c r="I70" s="79" t="str">
        <f>_xlfn.IFNA(VLOOKUP($B70,Lichtenvoorde!$A$1:$D$30,2,FALSE),"")</f>
        <v/>
      </c>
      <c r="J70" s="107" t="str">
        <f>_xlfn.IFNA(VLOOKUP($B70,Zundert!$A$1:$D$52,2,FALSE),"")</f>
        <v/>
      </c>
      <c r="L70" s="86"/>
      <c r="M70" s="79" t="str">
        <f>_xlfn.IFNA(VLOOKUP($B70,StJansklooster!$A$1:$D$50,3,FALSE),"")</f>
        <v/>
      </c>
      <c r="N70" s="107"/>
      <c r="O70" s="119" t="str">
        <f t="shared" si="1"/>
        <v/>
      </c>
      <c r="P70" s="120" t="s">
        <v>91</v>
      </c>
      <c r="Q70" s="80"/>
    </row>
    <row r="71" spans="2:17">
      <c r="B71" s="6">
        <v>3340</v>
      </c>
      <c r="C71" s="14" t="s">
        <v>92</v>
      </c>
      <c r="D71" s="15"/>
      <c r="E71" s="79" t="str">
        <f>_xlfn.IFNA(VLOOKUP($B71,Beltrum!$A$1:$C$27,3,FALSE),"")</f>
        <v/>
      </c>
      <c r="F71" s="104"/>
      <c r="G71" s="79" t="str">
        <f>_xlfn.IFNA(VLOOKUP(B71,Vollenhove!$A$1:$C$29,3,FALSE),"")</f>
        <v/>
      </c>
      <c r="H71" s="80"/>
      <c r="I71" s="79" t="str">
        <f>_xlfn.IFNA(VLOOKUP($B71,Lichtenvoorde!$A$1:$D$30,2,FALSE),"")</f>
        <v/>
      </c>
      <c r="J71" s="107" t="str">
        <f>_xlfn.IFNA(VLOOKUP($B71,Zundert!$A$1:$D$52,2,FALSE),"")</f>
        <v/>
      </c>
      <c r="L71" s="86"/>
      <c r="M71" s="79" t="str">
        <f>_xlfn.IFNA(VLOOKUP($B71,StJansklooster!$A$1:$D$50,3,FALSE),"")</f>
        <v/>
      </c>
      <c r="N71" s="107"/>
      <c r="O71" s="119" t="str">
        <f t="shared" si="1"/>
        <v/>
      </c>
      <c r="P71" s="120" t="s">
        <v>92</v>
      </c>
      <c r="Q71" s="80"/>
    </row>
    <row r="72" spans="2:17">
      <c r="B72" s="6">
        <v>3345</v>
      </c>
      <c r="C72" s="14" t="s">
        <v>93</v>
      </c>
      <c r="D72" s="15"/>
      <c r="E72" s="79" t="str">
        <f>_xlfn.IFNA(VLOOKUP($B72,Beltrum!$A$1:$C$27,3,FALSE),"")</f>
        <v/>
      </c>
      <c r="F72" s="104"/>
      <c r="G72" s="79" t="str">
        <f>_xlfn.IFNA(VLOOKUP(B72,Vollenhove!$A$1:$C$29,3,FALSE),"")</f>
        <v/>
      </c>
      <c r="H72" s="80"/>
      <c r="I72" s="79" t="str">
        <f>_xlfn.IFNA(VLOOKUP($B72,Lichtenvoorde!$A$1:$D$30,2,FALSE),"")</f>
        <v/>
      </c>
      <c r="J72" s="107">
        <f>_xlfn.IFNA(VLOOKUP($B72,Zundert!$A$1:$D$52,2,FALSE),"")</f>
        <v>1300</v>
      </c>
      <c r="L72" s="86"/>
      <c r="M72" s="79" t="str">
        <f>_xlfn.IFNA(VLOOKUP($B72,StJansklooster!$A$1:$D$50,3,FALSE),"")</f>
        <v/>
      </c>
      <c r="N72" s="107"/>
      <c r="O72" s="119">
        <f t="shared" si="1"/>
        <v>1300</v>
      </c>
      <c r="P72" s="120" t="s">
        <v>93</v>
      </c>
      <c r="Q72" s="80"/>
    </row>
    <row r="73" spans="2:17">
      <c r="B73" s="6">
        <v>3405</v>
      </c>
      <c r="C73" s="14" t="s">
        <v>14</v>
      </c>
      <c r="D73" s="15"/>
      <c r="E73" s="79" t="str">
        <f>_xlfn.IFNA(VLOOKUP($B73,Beltrum!$A$1:$C$27,3,FALSE),"")</f>
        <v/>
      </c>
      <c r="F73" s="104"/>
      <c r="G73" s="79" t="str">
        <f>_xlfn.IFNA(VLOOKUP(B73,Vollenhove!$A$1:$C$29,3,FALSE),"")</f>
        <v/>
      </c>
      <c r="H73" s="80"/>
      <c r="I73" s="79" t="str">
        <f>_xlfn.IFNA(VLOOKUP($B73,Lichtenvoorde!$A$1:$D$30,2,FALSE),"")</f>
        <v/>
      </c>
      <c r="J73" s="107">
        <f>_xlfn.IFNA(VLOOKUP($B73,Zundert!$A$1:$D$52,2,FALSE),"")</f>
        <v>12675</v>
      </c>
      <c r="L73" s="86"/>
      <c r="M73" s="79" t="str">
        <f>_xlfn.IFNA(VLOOKUP($B73,StJansklooster!$A$1:$D$50,3,FALSE),"")</f>
        <v/>
      </c>
      <c r="N73" s="107"/>
      <c r="O73" s="119">
        <f t="shared" si="1"/>
        <v>12675</v>
      </c>
      <c r="P73" s="120" t="s">
        <v>14</v>
      </c>
      <c r="Q73" s="80"/>
    </row>
    <row r="74" spans="2:17">
      <c r="B74" s="6">
        <v>3410</v>
      </c>
      <c r="C74" s="14" t="s">
        <v>94</v>
      </c>
      <c r="D74" s="15"/>
      <c r="E74" s="79" t="str">
        <f>_xlfn.IFNA(VLOOKUP($B74,Beltrum!$A$1:$C$27,3,FALSE),"")</f>
        <v/>
      </c>
      <c r="F74" s="104"/>
      <c r="G74" s="79" t="str">
        <f>_xlfn.IFNA(VLOOKUP(B74,Vollenhove!$A$1:$C$29,3,FALSE),"")</f>
        <v/>
      </c>
      <c r="H74" s="80"/>
      <c r="I74" s="79" t="str">
        <f>_xlfn.IFNA(VLOOKUP($B74,Lichtenvoorde!$A$1:$D$30,2,FALSE),"")</f>
        <v/>
      </c>
      <c r="J74" s="107" t="str">
        <f>_xlfn.IFNA(VLOOKUP($B74,Zundert!$A$1:$D$52,2,FALSE),"")</f>
        <v/>
      </c>
      <c r="L74" s="86"/>
      <c r="M74" s="79" t="str">
        <f>_xlfn.IFNA(VLOOKUP($B74,StJansklooster!$A$1:$D$50,3,FALSE),"")</f>
        <v/>
      </c>
      <c r="N74" s="107"/>
      <c r="O74" s="119" t="str">
        <f t="shared" si="1"/>
        <v/>
      </c>
      <c r="P74" s="120" t="s">
        <v>94</v>
      </c>
      <c r="Q74" s="80"/>
    </row>
    <row r="75" spans="2:17">
      <c r="B75" s="6">
        <v>3415</v>
      </c>
      <c r="C75" s="14" t="s">
        <v>95</v>
      </c>
      <c r="D75" s="15"/>
      <c r="E75" s="79" t="str">
        <f>_xlfn.IFNA(VLOOKUP($B75,Beltrum!$A$1:$C$27,3,FALSE),"")</f>
        <v/>
      </c>
      <c r="F75" s="104"/>
      <c r="G75" s="79" t="str">
        <f>_xlfn.IFNA(VLOOKUP(B75,Vollenhove!$A$1:$C$29,3,FALSE),"")</f>
        <v/>
      </c>
      <c r="H75" s="80"/>
      <c r="I75" s="79" t="str">
        <f>_xlfn.IFNA(VLOOKUP($B75,Lichtenvoorde!$A$1:$D$30,2,FALSE),"")</f>
        <v/>
      </c>
      <c r="J75" s="107" t="str">
        <f>_xlfn.IFNA(VLOOKUP($B75,Zundert!$A$1:$D$52,2,FALSE),"")</f>
        <v/>
      </c>
      <c r="L75" s="86"/>
      <c r="M75" s="79" t="str">
        <f>_xlfn.IFNA(VLOOKUP($B75,StJansklooster!$A$1:$D$50,3,FALSE),"")</f>
        <v/>
      </c>
      <c r="N75" s="107"/>
      <c r="O75" s="119" t="str">
        <f t="shared" si="1"/>
        <v/>
      </c>
      <c r="P75" s="120" t="s">
        <v>95</v>
      </c>
      <c r="Q75" s="80"/>
    </row>
    <row r="76" spans="2:17">
      <c r="B76" s="6">
        <v>3420</v>
      </c>
      <c r="C76" s="14" t="s">
        <v>96</v>
      </c>
      <c r="D76" s="15"/>
      <c r="E76" s="79" t="str">
        <f>_xlfn.IFNA(VLOOKUP($B76,Beltrum!$A$1:$C$27,3,FALSE),"")</f>
        <v/>
      </c>
      <c r="F76" s="104"/>
      <c r="G76" s="79" t="str">
        <f>_xlfn.IFNA(VLOOKUP(B76,Vollenhove!$A$1:$C$29,3,FALSE),"")</f>
        <v/>
      </c>
      <c r="H76" s="80"/>
      <c r="I76" s="79" t="str">
        <f>_xlfn.IFNA(VLOOKUP($B76,Lichtenvoorde!$A$1:$D$30,2,FALSE),"")</f>
        <v/>
      </c>
      <c r="J76" s="107" t="str">
        <f>_xlfn.IFNA(VLOOKUP($B76,Zundert!$A$1:$D$52,2,FALSE),"")</f>
        <v/>
      </c>
      <c r="L76" s="86"/>
      <c r="M76" s="79" t="str">
        <f>_xlfn.IFNA(VLOOKUP($B76,StJansklooster!$A$1:$D$50,3,FALSE),"")</f>
        <v/>
      </c>
      <c r="N76" s="107"/>
      <c r="O76" s="119" t="str">
        <f t="shared" ref="O76:O139" si="2">IF(SUM(E76:L76)=0,"",SUM(E76:L76))</f>
        <v/>
      </c>
      <c r="P76" s="120" t="s">
        <v>96</v>
      </c>
      <c r="Q76" s="80"/>
    </row>
    <row r="77" spans="2:17">
      <c r="B77" s="6">
        <v>3425</v>
      </c>
      <c r="C77" s="14" t="s">
        <v>15</v>
      </c>
      <c r="D77" s="15"/>
      <c r="E77" s="79" t="str">
        <f>_xlfn.IFNA(VLOOKUP($B77,Beltrum!$A$1:$C$27,3,FALSE),"")</f>
        <v/>
      </c>
      <c r="F77" s="104"/>
      <c r="G77" s="79">
        <f>_xlfn.IFNA(VLOOKUP(B77,Vollenhove!$A$1:$C$29,3,FALSE),"")</f>
        <v>7140</v>
      </c>
      <c r="H77" s="80"/>
      <c r="I77" s="79">
        <f>_xlfn.IFNA(VLOOKUP($B77,Lichtenvoorde!$A$1:$D$30,2,FALSE),"")</f>
        <v>6870</v>
      </c>
      <c r="J77" s="107">
        <f>_xlfn.IFNA(VLOOKUP($B77,Zundert!$A$1:$D$52,2,FALSE),"")</f>
        <v>17783</v>
      </c>
      <c r="L77" s="86"/>
      <c r="M77" s="79">
        <f>_xlfn.IFNA(VLOOKUP($B77,StJansklooster!$A$1:$D$50,3,FALSE),"")</f>
        <v>200</v>
      </c>
      <c r="N77" s="107">
        <v>1000</v>
      </c>
      <c r="O77" s="119">
        <f t="shared" si="2"/>
        <v>31793</v>
      </c>
      <c r="P77" s="120" t="s">
        <v>15</v>
      </c>
      <c r="Q77" s="80"/>
    </row>
    <row r="78" spans="2:17">
      <c r="B78" s="6">
        <v>3430</v>
      </c>
      <c r="C78" s="14" t="s">
        <v>16</v>
      </c>
      <c r="D78" s="15"/>
      <c r="E78" s="79" t="str">
        <f>_xlfn.IFNA(VLOOKUP($B78,Beltrum!$A$1:$C$27,3,FALSE),"")</f>
        <v/>
      </c>
      <c r="F78" s="104"/>
      <c r="G78" s="79" t="str">
        <f>_xlfn.IFNA(VLOOKUP(B78,Vollenhove!$A$1:$C$29,3,FALSE),"")</f>
        <v/>
      </c>
      <c r="H78" s="80"/>
      <c r="I78" s="79" t="str">
        <f>_xlfn.IFNA(VLOOKUP($B78,Lichtenvoorde!$A$1:$D$30,2,FALSE),"")</f>
        <v/>
      </c>
      <c r="J78" s="107" t="str">
        <f>_xlfn.IFNA(VLOOKUP($B78,Zundert!$A$1:$D$52,2,FALSE),"")</f>
        <v/>
      </c>
      <c r="L78" s="86"/>
      <c r="M78" s="79" t="str">
        <f>_xlfn.IFNA(VLOOKUP($B78,StJansklooster!$A$1:$D$50,3,FALSE),"")</f>
        <v/>
      </c>
      <c r="N78" s="107"/>
      <c r="O78" s="119" t="str">
        <f t="shared" si="2"/>
        <v/>
      </c>
      <c r="P78" s="120" t="s">
        <v>16</v>
      </c>
      <c r="Q78" s="80"/>
    </row>
    <row r="79" spans="2:17">
      <c r="B79" s="6">
        <v>3435</v>
      </c>
      <c r="C79" s="14" t="s">
        <v>97</v>
      </c>
      <c r="D79" s="15"/>
      <c r="E79" s="79" t="str">
        <f>_xlfn.IFNA(VLOOKUP($B79,Beltrum!$A$1:$C$27,3,FALSE),"")</f>
        <v/>
      </c>
      <c r="F79" s="104"/>
      <c r="G79" s="79" t="str">
        <f>_xlfn.IFNA(VLOOKUP(B79,Vollenhove!$A$1:$C$29,3,FALSE),"")</f>
        <v/>
      </c>
      <c r="H79" s="80"/>
      <c r="I79" s="79" t="str">
        <f>_xlfn.IFNA(VLOOKUP($B79,Lichtenvoorde!$A$1:$D$30,2,FALSE),"")</f>
        <v/>
      </c>
      <c r="J79" s="107" t="str">
        <f>_xlfn.IFNA(VLOOKUP($B79,Zundert!$A$1:$D$52,2,FALSE),"")</f>
        <v/>
      </c>
      <c r="L79" s="86"/>
      <c r="M79" s="79" t="str">
        <f>_xlfn.IFNA(VLOOKUP($B79,StJansklooster!$A$1:$D$50,3,FALSE),"")</f>
        <v/>
      </c>
      <c r="N79" s="107"/>
      <c r="O79" s="119" t="str">
        <f t="shared" si="2"/>
        <v/>
      </c>
      <c r="P79" s="120" t="s">
        <v>97</v>
      </c>
      <c r="Q79" s="80"/>
    </row>
    <row r="80" spans="2:17">
      <c r="B80" s="6">
        <v>3445</v>
      </c>
      <c r="C80" s="14" t="s">
        <v>17</v>
      </c>
      <c r="D80" s="15"/>
      <c r="E80" s="79">
        <f>_xlfn.IFNA(VLOOKUP($B80,Beltrum!$A$1:$C$27,3,FALSE),"")</f>
        <v>209</v>
      </c>
      <c r="F80" s="104">
        <v>500</v>
      </c>
      <c r="G80" s="79" t="str">
        <f>_xlfn.IFNA(VLOOKUP(B80,Vollenhove!$A$1:$C$29,3,FALSE),"")</f>
        <v/>
      </c>
      <c r="H80" s="80"/>
      <c r="I80" s="79">
        <f>_xlfn.IFNA(VLOOKUP($B80,Lichtenvoorde!$A$1:$D$30,2,FALSE),"")</f>
        <v>3050</v>
      </c>
      <c r="J80" s="107">
        <f>_xlfn.IFNA(VLOOKUP($B80,Zundert!$A$1:$D$52,2,FALSE),"")</f>
        <v>14191</v>
      </c>
      <c r="L80" s="86"/>
      <c r="M80" s="79" t="str">
        <f>_xlfn.IFNA(VLOOKUP($B80,StJansklooster!$A$1:$D$50,3,FALSE),"")</f>
        <v/>
      </c>
      <c r="N80" s="107"/>
      <c r="O80" s="119">
        <f t="shared" si="2"/>
        <v>17950</v>
      </c>
      <c r="P80" s="120" t="s">
        <v>17</v>
      </c>
      <c r="Q80" s="80"/>
    </row>
    <row r="81" spans="2:17">
      <c r="B81" s="6">
        <v>3448</v>
      </c>
      <c r="C81" s="14" t="s">
        <v>149</v>
      </c>
      <c r="D81" s="15"/>
      <c r="E81" s="79" t="str">
        <f>_xlfn.IFNA(VLOOKUP($B81,Beltrum!$A$1:$C$27,3,FALSE),"")</f>
        <v/>
      </c>
      <c r="F81" s="104"/>
      <c r="G81" s="79" t="str">
        <f>_xlfn.IFNA(VLOOKUP(B81,Vollenhove!$A$1:$C$29,3,FALSE),"")</f>
        <v/>
      </c>
      <c r="H81" s="80"/>
      <c r="I81" s="79" t="str">
        <f>_xlfn.IFNA(VLOOKUP($B81,Lichtenvoorde!$A$1:$D$30,2,FALSE),"")</f>
        <v/>
      </c>
      <c r="J81" s="107">
        <f>_xlfn.IFNA(VLOOKUP($B81,Zundert!$A$1:$D$52,2,FALSE),"")</f>
        <v>355</v>
      </c>
      <c r="L81" s="86"/>
      <c r="M81" s="79" t="str">
        <f>_xlfn.IFNA(VLOOKUP($B81,StJansklooster!$A$1:$D$50,3,FALSE),"")</f>
        <v/>
      </c>
      <c r="N81" s="107"/>
      <c r="O81" s="119">
        <f t="shared" si="2"/>
        <v>355</v>
      </c>
      <c r="P81" s="120" t="s">
        <v>149</v>
      </c>
      <c r="Q81" s="80"/>
    </row>
    <row r="82" spans="2:17">
      <c r="B82" s="6">
        <v>3450</v>
      </c>
      <c r="C82" s="14" t="s">
        <v>18</v>
      </c>
      <c r="D82" s="15"/>
      <c r="E82" s="79">
        <f>_xlfn.IFNA(VLOOKUP($B82,Beltrum!$A$1:$C$27,3,FALSE),"")</f>
        <v>4417</v>
      </c>
      <c r="F82" s="104">
        <v>13415</v>
      </c>
      <c r="G82" s="79">
        <f>_xlfn.IFNA(VLOOKUP(B82,Vollenhove!$A$1:$C$29,3,FALSE),"")</f>
        <v>4510</v>
      </c>
      <c r="H82" s="80">
        <v>8500</v>
      </c>
      <c r="I82" s="79">
        <f>_xlfn.IFNA(VLOOKUP($B82,Lichtenvoorde!$A$1:$D$30,2,FALSE),"")</f>
        <v>21010</v>
      </c>
      <c r="J82" s="107">
        <f>_xlfn.IFNA(VLOOKUP($B82,Zundert!$A$1:$D$52,2,FALSE),"")</f>
        <v>21422</v>
      </c>
      <c r="K82" s="76">
        <v>1500</v>
      </c>
      <c r="L82" s="86">
        <v>3005</v>
      </c>
      <c r="M82" s="79">
        <f>_xlfn.IFNA(VLOOKUP($B82,StJansklooster!$A$1:$D$50,3,FALSE),"")</f>
        <v>5100</v>
      </c>
      <c r="N82" s="107">
        <v>5000</v>
      </c>
      <c r="O82" s="119">
        <f t="shared" si="2"/>
        <v>77779</v>
      </c>
      <c r="P82" s="120" t="s">
        <v>18</v>
      </c>
      <c r="Q82" s="80"/>
    </row>
    <row r="83" spans="2:17">
      <c r="B83" s="6">
        <v>3452</v>
      </c>
      <c r="C83" s="14" t="s">
        <v>159</v>
      </c>
      <c r="D83" s="15"/>
      <c r="E83" s="79" t="str">
        <f>_xlfn.IFNA(VLOOKUP($B83,Beltrum!$A$1:$C$27,3,FALSE),"")</f>
        <v/>
      </c>
      <c r="F83" s="104"/>
      <c r="G83" s="79" t="str">
        <f>_xlfn.IFNA(VLOOKUP(B83,Vollenhove!$A$1:$C$29,3,FALSE),"")</f>
        <v/>
      </c>
      <c r="H83" s="80"/>
      <c r="I83" s="79" t="str">
        <f>_xlfn.IFNA(VLOOKUP($B83,Lichtenvoorde!$A$1:$D$30,2,FALSE),"")</f>
        <v/>
      </c>
      <c r="J83" s="107" t="str">
        <f>_xlfn.IFNA(VLOOKUP($B83,Zundert!$A$1:$D$52,2,FALSE),"")</f>
        <v/>
      </c>
      <c r="L83" s="86"/>
      <c r="M83" s="79" t="str">
        <f>_xlfn.IFNA(VLOOKUP($B83,StJansklooster!$A$1:$D$50,3,FALSE),"")</f>
        <v/>
      </c>
      <c r="N83" s="107"/>
      <c r="O83" s="119" t="str">
        <f t="shared" si="2"/>
        <v/>
      </c>
      <c r="P83" s="120" t="s">
        <v>159</v>
      </c>
      <c r="Q83" s="80"/>
    </row>
    <row r="84" spans="2:17">
      <c r="B84" s="6">
        <v>3455</v>
      </c>
      <c r="C84" s="14" t="s">
        <v>19</v>
      </c>
      <c r="D84" s="15"/>
      <c r="E84" s="79">
        <f>_xlfn.IFNA(VLOOKUP($B84,Beltrum!$A$1:$C$27,3,FALSE),"")</f>
        <v>36</v>
      </c>
      <c r="F84" s="104"/>
      <c r="G84" s="79" t="str">
        <f>_xlfn.IFNA(VLOOKUP(B84,Vollenhove!$A$1:$C$29,3,FALSE),"")</f>
        <v/>
      </c>
      <c r="H84" s="80"/>
      <c r="I84" s="79">
        <f>_xlfn.IFNA(VLOOKUP($B84,Lichtenvoorde!$A$1:$D$30,2,FALSE),"")</f>
        <v>1100</v>
      </c>
      <c r="J84" s="107">
        <f>_xlfn.IFNA(VLOOKUP($B84,Zundert!$A$1:$D$52,2,FALSE),"")</f>
        <v>4806</v>
      </c>
      <c r="L84" s="86">
        <v>2355</v>
      </c>
      <c r="M84" s="79" t="str">
        <f>_xlfn.IFNA(VLOOKUP($B84,StJansklooster!$A$1:$D$50,3,FALSE),"")</f>
        <v/>
      </c>
      <c r="N84" s="107">
        <v>350</v>
      </c>
      <c r="O84" s="119">
        <f t="shared" si="2"/>
        <v>8297</v>
      </c>
      <c r="P84" s="120" t="s">
        <v>19</v>
      </c>
      <c r="Q84" s="80"/>
    </row>
    <row r="85" spans="2:17">
      <c r="B85" s="6" t="s">
        <v>169</v>
      </c>
      <c r="C85" s="14" t="s">
        <v>216</v>
      </c>
      <c r="D85" s="15"/>
      <c r="E85" s="79" t="str">
        <f>_xlfn.IFNA(VLOOKUP($B85,Beltrum!$A$1:$C$27,3,FALSE),"")</f>
        <v/>
      </c>
      <c r="F85" s="104">
        <v>645</v>
      </c>
      <c r="G85" s="79" t="str">
        <f>_xlfn.IFNA(VLOOKUP(B85,Vollenhove!$A$1:$C$29,3,FALSE),"")</f>
        <v/>
      </c>
      <c r="H85" s="80"/>
      <c r="I85" s="79" t="str">
        <f>_xlfn.IFNA(VLOOKUP($B85,Lichtenvoorde!$A$1:$D$30,2,FALSE),"")</f>
        <v/>
      </c>
      <c r="J85" s="107" t="str">
        <f>_xlfn.IFNA(VLOOKUP($B85,Zundert!$A$1:$D$52,2,FALSE),"")</f>
        <v/>
      </c>
      <c r="L85" s="86"/>
      <c r="M85" s="79" t="str">
        <f>_xlfn.IFNA(VLOOKUP($B85,StJansklooster!$A$1:$D$50,3,FALSE),"")</f>
        <v/>
      </c>
      <c r="N85" s="107"/>
      <c r="O85" s="119">
        <f t="shared" si="2"/>
        <v>645</v>
      </c>
      <c r="P85" s="120"/>
      <c r="Q85" s="80"/>
    </row>
    <row r="86" spans="2:17">
      <c r="B86" s="6" t="s">
        <v>169</v>
      </c>
      <c r="C86" s="14" t="s">
        <v>248</v>
      </c>
      <c r="D86" s="15"/>
      <c r="E86" s="79" t="str">
        <f>_xlfn.IFNA(VLOOKUP($B86,Beltrum!$A$1:$C$27,3,FALSE),"")</f>
        <v/>
      </c>
      <c r="F86" s="104">
        <v>400</v>
      </c>
      <c r="G86" s="79" t="str">
        <f>_xlfn.IFNA(VLOOKUP(B86,Vollenhove!$A$1:$C$29,3,FALSE),"")</f>
        <v/>
      </c>
      <c r="H86" s="80"/>
      <c r="I86" s="79" t="str">
        <f>_xlfn.IFNA(VLOOKUP($B86,Lichtenvoorde!$A$1:$D$30,2,FALSE),"")</f>
        <v/>
      </c>
      <c r="J86" s="107" t="str">
        <f>_xlfn.IFNA(VLOOKUP($B86,Zundert!$A$1:$D$52,2,FALSE),"")</f>
        <v/>
      </c>
      <c r="L86" s="86"/>
      <c r="M86" s="79" t="str">
        <f>_xlfn.IFNA(VLOOKUP($B86,StJansklooster!$A$1:$D$50,3,FALSE),"")</f>
        <v/>
      </c>
      <c r="N86" s="107"/>
      <c r="O86" s="119">
        <f t="shared" si="2"/>
        <v>400</v>
      </c>
      <c r="P86" s="120"/>
      <c r="Q86" s="80"/>
    </row>
    <row r="87" spans="2:17">
      <c r="B87" s="6" t="s">
        <v>169</v>
      </c>
      <c r="C87" s="14"/>
      <c r="D87" s="15"/>
      <c r="E87" s="79" t="str">
        <f>_xlfn.IFNA(VLOOKUP($B87,Beltrum!$A$1:$C$27,3,FALSE),"")</f>
        <v/>
      </c>
      <c r="F87" s="104"/>
      <c r="G87" s="79" t="str">
        <f>_xlfn.IFNA(VLOOKUP(B87,Vollenhove!$A$1:$C$29,3,FALSE),"")</f>
        <v/>
      </c>
      <c r="H87" s="80"/>
      <c r="I87" s="79" t="str">
        <f>_xlfn.IFNA(VLOOKUP($B87,Lichtenvoorde!$A$1:$D$30,2,FALSE),"")</f>
        <v/>
      </c>
      <c r="J87" s="107" t="str">
        <f>_xlfn.IFNA(VLOOKUP($B87,Zundert!$A$1:$D$52,2,FALSE),"")</f>
        <v/>
      </c>
      <c r="L87" s="86"/>
      <c r="M87" s="79" t="str">
        <f>_xlfn.IFNA(VLOOKUP($B87,StJansklooster!$A$1:$D$50,3,FALSE),"")</f>
        <v/>
      </c>
      <c r="N87" s="107"/>
      <c r="O87" s="119" t="str">
        <f t="shared" si="2"/>
        <v/>
      </c>
      <c r="P87" s="120"/>
      <c r="Q87" s="80"/>
    </row>
    <row r="88" spans="2:17">
      <c r="B88" s="6" t="s">
        <v>169</v>
      </c>
      <c r="C88" s="14"/>
      <c r="D88" s="15"/>
      <c r="E88" s="79" t="str">
        <f>_xlfn.IFNA(VLOOKUP($B88,Beltrum!$A$1:$C$27,3,FALSE),"")</f>
        <v/>
      </c>
      <c r="F88" s="104"/>
      <c r="G88" s="79" t="str">
        <f>_xlfn.IFNA(VLOOKUP(B88,Vollenhove!$A$1:$C$29,3,FALSE),"")</f>
        <v/>
      </c>
      <c r="H88" s="80"/>
      <c r="I88" s="79" t="str">
        <f>_xlfn.IFNA(VLOOKUP($B88,Lichtenvoorde!$A$1:$D$30,2,FALSE),"")</f>
        <v/>
      </c>
      <c r="J88" s="107" t="str">
        <f>_xlfn.IFNA(VLOOKUP($B88,Zundert!$A$1:$D$52,2,FALSE),"")</f>
        <v/>
      </c>
      <c r="L88" s="86"/>
      <c r="M88" s="79" t="str">
        <f>_xlfn.IFNA(VLOOKUP($B88,StJansklooster!$A$1:$D$50,3,FALSE),"")</f>
        <v/>
      </c>
      <c r="N88" s="107"/>
      <c r="O88" s="119" t="str">
        <f t="shared" si="2"/>
        <v/>
      </c>
      <c r="P88" s="120"/>
      <c r="Q88" s="80"/>
    </row>
    <row r="89" spans="2:17">
      <c r="B89" s="7">
        <v>4105</v>
      </c>
      <c r="C89" s="17" t="s">
        <v>150</v>
      </c>
      <c r="D89" s="15"/>
      <c r="E89" s="79" t="str">
        <f>_xlfn.IFNA(VLOOKUP($B89,Beltrum!$A$1:$C$27,3,FALSE),"")</f>
        <v/>
      </c>
      <c r="F89" s="104"/>
      <c r="G89" s="79" t="str">
        <f>_xlfn.IFNA(VLOOKUP(B89,Vollenhove!$A$1:$C$29,3,FALSE),"")</f>
        <v/>
      </c>
      <c r="H89" s="80"/>
      <c r="I89" s="79" t="str">
        <f>_xlfn.IFNA(VLOOKUP($B89,Lichtenvoorde!$A$1:$D$30,2,FALSE),"")</f>
        <v/>
      </c>
      <c r="J89" s="107" t="str">
        <f>_xlfn.IFNA(VLOOKUP($B89,Zundert!$A$1:$D$52,2,FALSE),"")</f>
        <v/>
      </c>
      <c r="L89" s="86"/>
      <c r="M89" s="79" t="str">
        <f>_xlfn.IFNA(VLOOKUP($B89,StJansklooster!$A$1:$D$50,3,FALSE),"")</f>
        <v/>
      </c>
      <c r="N89" s="107"/>
      <c r="O89" s="119" t="str">
        <f t="shared" si="2"/>
        <v/>
      </c>
      <c r="P89" s="120" t="s">
        <v>150</v>
      </c>
      <c r="Q89" s="80"/>
    </row>
    <row r="90" spans="2:17">
      <c r="B90" s="7">
        <v>4110</v>
      </c>
      <c r="C90" s="14" t="s">
        <v>20</v>
      </c>
      <c r="D90" s="15"/>
      <c r="E90" s="79">
        <f>_xlfn.IFNA(VLOOKUP($B90,Beltrum!$A$1:$C$27,3,FALSE),"")</f>
        <v>1195</v>
      </c>
      <c r="F90" s="104">
        <v>900</v>
      </c>
      <c r="G90" s="79">
        <f>_xlfn.IFNA(VLOOKUP(B90,Vollenhove!$A$1:$C$29,3,FALSE),"")</f>
        <v>2950</v>
      </c>
      <c r="H90" s="80">
        <v>3000</v>
      </c>
      <c r="I90" s="79" t="str">
        <f>_xlfn.IFNA(VLOOKUP($B90,Lichtenvoorde!$A$1:$D$30,2,FALSE),"")</f>
        <v/>
      </c>
      <c r="J90" s="107">
        <f>_xlfn.IFNA(VLOOKUP($B90,Zundert!$A$1:$D$52,2,FALSE),"")</f>
        <v>7706</v>
      </c>
      <c r="L90" s="86">
        <v>75</v>
      </c>
      <c r="M90" s="79" t="str">
        <f>_xlfn.IFNA(VLOOKUP($B90,StJansklooster!$A$1:$D$50,3,FALSE),"")</f>
        <v/>
      </c>
      <c r="N90" s="107">
        <v>1000</v>
      </c>
      <c r="O90" s="119">
        <f t="shared" si="2"/>
        <v>15826</v>
      </c>
      <c r="P90" s="120" t="s">
        <v>20</v>
      </c>
      <c r="Q90" s="80"/>
    </row>
    <row r="91" spans="2:17">
      <c r="B91" s="7">
        <v>4115</v>
      </c>
      <c r="C91" s="14" t="s">
        <v>21</v>
      </c>
      <c r="D91" s="15"/>
      <c r="E91" s="79">
        <f>_xlfn.IFNA(VLOOKUP($B91,Beltrum!$A$1:$C$27,3,FALSE),"")</f>
        <v>1127</v>
      </c>
      <c r="F91" s="104">
        <v>10225</v>
      </c>
      <c r="G91" s="79">
        <f>_xlfn.IFNA(VLOOKUP(B91,Vollenhove!$A$1:$C$29,3,FALSE),"")</f>
        <v>1200</v>
      </c>
      <c r="H91" s="80">
        <v>4000</v>
      </c>
      <c r="I91" s="79">
        <f>_xlfn.IFNA(VLOOKUP($B91,Lichtenvoorde!$A$1:$D$30,2,FALSE),"")</f>
        <v>10850</v>
      </c>
      <c r="J91" s="107">
        <f>_xlfn.IFNA(VLOOKUP($B91,Zundert!$A$1:$D$52,2,FALSE),"")</f>
        <v>3818</v>
      </c>
      <c r="K91" s="76">
        <v>3000</v>
      </c>
      <c r="L91" s="86">
        <v>1740</v>
      </c>
      <c r="M91" s="79">
        <f>_xlfn.IFNA(VLOOKUP($B91,StJansklooster!$A$1:$D$50,3,FALSE),"")</f>
        <v>3100</v>
      </c>
      <c r="N91" s="107">
        <v>600</v>
      </c>
      <c r="O91" s="119">
        <f t="shared" si="2"/>
        <v>35960</v>
      </c>
      <c r="P91" s="120" t="s">
        <v>21</v>
      </c>
      <c r="Q91" s="80"/>
    </row>
    <row r="92" spans="2:17">
      <c r="B92" s="7">
        <v>4120</v>
      </c>
      <c r="C92" s="14" t="s">
        <v>98</v>
      </c>
      <c r="D92" s="15"/>
      <c r="E92" s="79" t="str">
        <f>_xlfn.IFNA(VLOOKUP($B92,Beltrum!$A$1:$C$27,3,FALSE),"")</f>
        <v/>
      </c>
      <c r="F92" s="104">
        <v>3860</v>
      </c>
      <c r="G92" s="79" t="str">
        <f>_xlfn.IFNA(VLOOKUP(B92,Vollenhove!$A$1:$C$29,3,FALSE),"")</f>
        <v/>
      </c>
      <c r="H92" s="80"/>
      <c r="I92" s="79" t="str">
        <f>_xlfn.IFNA(VLOOKUP($B92,Lichtenvoorde!$A$1:$D$30,2,FALSE),"")</f>
        <v/>
      </c>
      <c r="J92" s="107" t="str">
        <f>_xlfn.IFNA(VLOOKUP($B92,Zundert!$A$1:$D$52,2,FALSE),"")</f>
        <v/>
      </c>
      <c r="L92" s="86"/>
      <c r="M92" s="79" t="str">
        <f>_xlfn.IFNA(VLOOKUP($B92,StJansklooster!$A$1:$D$50,3,FALSE),"")</f>
        <v/>
      </c>
      <c r="N92" s="107"/>
      <c r="O92" s="119">
        <f t="shared" si="2"/>
        <v>3860</v>
      </c>
      <c r="P92" s="120" t="s">
        <v>98</v>
      </c>
      <c r="Q92" s="80"/>
    </row>
    <row r="93" spans="2:17">
      <c r="B93" s="7">
        <v>4125</v>
      </c>
      <c r="C93" s="14" t="s">
        <v>22</v>
      </c>
      <c r="D93" s="15"/>
      <c r="E93" s="79">
        <f>_xlfn.IFNA(VLOOKUP($B93,Beltrum!$A$1:$C$27,3,FALSE),"")</f>
        <v>96</v>
      </c>
      <c r="F93" s="104"/>
      <c r="G93" s="79">
        <f>_xlfn.IFNA(VLOOKUP(B93,Vollenhove!$A$1:$C$29,3,FALSE),"")</f>
        <v>13080</v>
      </c>
      <c r="H93" s="80">
        <v>1350</v>
      </c>
      <c r="I93" s="79">
        <f>_xlfn.IFNA(VLOOKUP($B93,Lichtenvoorde!$A$1:$D$30,2,FALSE),"")</f>
        <v>8675</v>
      </c>
      <c r="J93" s="107">
        <f>_xlfn.IFNA(VLOOKUP($B93,Zundert!$A$1:$D$52,2,FALSE),"")</f>
        <v>19131</v>
      </c>
      <c r="L93" s="86">
        <v>420</v>
      </c>
      <c r="M93" s="79">
        <f>_xlfn.IFNA(VLOOKUP($B93,StJansklooster!$A$1:$D$50,3,FALSE),"")</f>
        <v>4500</v>
      </c>
      <c r="N93" s="107"/>
      <c r="O93" s="119">
        <f t="shared" si="2"/>
        <v>42752</v>
      </c>
      <c r="P93" s="120" t="s">
        <v>22</v>
      </c>
      <c r="Q93" s="80"/>
    </row>
    <row r="94" spans="2:17">
      <c r="B94" s="7">
        <v>4130</v>
      </c>
      <c r="C94" s="14" t="s">
        <v>23</v>
      </c>
      <c r="D94" s="15"/>
      <c r="E94" s="79" t="str">
        <f>_xlfn.IFNA(VLOOKUP($B94,Beltrum!$A$1:$C$27,3,FALSE),"")</f>
        <v/>
      </c>
      <c r="F94" s="104"/>
      <c r="G94" s="79">
        <f>_xlfn.IFNA(VLOOKUP(B94,Vollenhove!$A$1:$C$29,3,FALSE),"")</f>
        <v>970</v>
      </c>
      <c r="H94" s="80"/>
      <c r="I94" s="79">
        <f>_xlfn.IFNA(VLOOKUP($B94,Lichtenvoorde!$A$1:$D$30,2,FALSE),"")</f>
        <v>4810</v>
      </c>
      <c r="J94" s="107">
        <f>_xlfn.IFNA(VLOOKUP($B94,Zundert!$A$1:$D$52,2,FALSE),"")</f>
        <v>15697</v>
      </c>
      <c r="L94" s="86"/>
      <c r="M94" s="79">
        <f>_xlfn.IFNA(VLOOKUP($B94,StJansklooster!$A$1:$D$50,3,FALSE),"")</f>
        <v>2400</v>
      </c>
      <c r="N94" s="107"/>
      <c r="O94" s="119">
        <f t="shared" si="2"/>
        <v>21477</v>
      </c>
      <c r="P94" s="120" t="s">
        <v>23</v>
      </c>
      <c r="Q94" s="80"/>
    </row>
    <row r="95" spans="2:17">
      <c r="B95" s="7">
        <v>4135</v>
      </c>
      <c r="C95" s="14" t="s">
        <v>99</v>
      </c>
      <c r="D95" s="15"/>
      <c r="E95" s="79" t="str">
        <f>_xlfn.IFNA(VLOOKUP($B95,Beltrum!$A$1:$C$27,3,FALSE),"")</f>
        <v/>
      </c>
      <c r="F95" s="104"/>
      <c r="G95" s="79" t="str">
        <f>_xlfn.IFNA(VLOOKUP(B95,Vollenhove!$A$1:$C$29,3,FALSE),"")</f>
        <v/>
      </c>
      <c r="H95" s="80"/>
      <c r="I95" s="79" t="str">
        <f>_xlfn.IFNA(VLOOKUP($B95,Lichtenvoorde!$A$1:$D$30,2,FALSE),"")</f>
        <v/>
      </c>
      <c r="J95" s="107" t="str">
        <f>_xlfn.IFNA(VLOOKUP($B95,Zundert!$A$1:$D$52,2,FALSE),"")</f>
        <v/>
      </c>
      <c r="L95" s="86"/>
      <c r="M95" s="79" t="str">
        <f>_xlfn.IFNA(VLOOKUP($B95,StJansklooster!$A$1:$D$50,3,FALSE),"")</f>
        <v/>
      </c>
      <c r="N95" s="107"/>
      <c r="O95" s="119" t="str">
        <f t="shared" si="2"/>
        <v/>
      </c>
      <c r="P95" s="120" t="s">
        <v>99</v>
      </c>
      <c r="Q95" s="80"/>
    </row>
    <row r="96" spans="2:17">
      <c r="B96" s="7">
        <v>4140</v>
      </c>
      <c r="C96" s="14" t="s">
        <v>24</v>
      </c>
      <c r="D96" s="15"/>
      <c r="E96" s="79">
        <f>_xlfn.IFNA(VLOOKUP($B96,Beltrum!$A$1:$C$27,3,FALSE),"")</f>
        <v>2813</v>
      </c>
      <c r="F96" s="104">
        <v>14455</v>
      </c>
      <c r="G96" s="79" t="str">
        <f>_xlfn.IFNA(VLOOKUP(B96,Vollenhove!$A$1:$C$29,3,FALSE),"")</f>
        <v/>
      </c>
      <c r="H96" s="80">
        <v>400</v>
      </c>
      <c r="I96" s="79">
        <f>_xlfn.IFNA(VLOOKUP($B96,Lichtenvoorde!$A$1:$D$30,2,FALSE),"")</f>
        <v>2390</v>
      </c>
      <c r="J96" s="107">
        <f>_xlfn.IFNA(VLOOKUP($B96,Zundert!$A$1:$D$52,2,FALSE),"")</f>
        <v>12376</v>
      </c>
      <c r="L96" s="86"/>
      <c r="M96" s="79">
        <f>_xlfn.IFNA(VLOOKUP($B96,StJansklooster!$A$1:$D$50,3,FALSE),"")</f>
        <v>1300</v>
      </c>
      <c r="N96" s="107">
        <v>1200</v>
      </c>
      <c r="O96" s="119">
        <f t="shared" si="2"/>
        <v>32434</v>
      </c>
      <c r="P96" s="120" t="s">
        <v>24</v>
      </c>
      <c r="Q96" s="80"/>
    </row>
    <row r="97" spans="2:17">
      <c r="B97" s="7">
        <v>4145</v>
      </c>
      <c r="C97" s="14" t="s">
        <v>100</v>
      </c>
      <c r="D97" s="15"/>
      <c r="E97" s="79" t="str">
        <f>_xlfn.IFNA(VLOOKUP($B97,Beltrum!$A$1:$C$27,3,FALSE),"")</f>
        <v/>
      </c>
      <c r="F97" s="104"/>
      <c r="G97" s="79" t="str">
        <f>_xlfn.IFNA(VLOOKUP(B97,Vollenhove!$A$1:$C$29,3,FALSE),"")</f>
        <v/>
      </c>
      <c r="H97" s="80"/>
      <c r="I97" s="79" t="str">
        <f>_xlfn.IFNA(VLOOKUP($B97,Lichtenvoorde!$A$1:$D$30,2,FALSE),"")</f>
        <v/>
      </c>
      <c r="J97" s="107" t="str">
        <f>_xlfn.IFNA(VLOOKUP($B97,Zundert!$A$1:$D$52,2,FALSE),"")</f>
        <v/>
      </c>
      <c r="L97" s="86"/>
      <c r="M97" s="79" t="str">
        <f>_xlfn.IFNA(VLOOKUP($B97,StJansklooster!$A$1:$D$50,3,FALSE),"")</f>
        <v/>
      </c>
      <c r="N97" s="107"/>
      <c r="O97" s="119" t="str">
        <f t="shared" si="2"/>
        <v/>
      </c>
      <c r="P97" s="120" t="s">
        <v>100</v>
      </c>
      <c r="Q97" s="80"/>
    </row>
    <row r="98" spans="2:17">
      <c r="B98" s="7">
        <v>4202</v>
      </c>
      <c r="C98" s="17" t="s">
        <v>156</v>
      </c>
      <c r="D98" s="15"/>
      <c r="E98" s="79" t="str">
        <f>_xlfn.IFNA(VLOOKUP($B98,Beltrum!$A$1:$C$27,3,FALSE),"")</f>
        <v/>
      </c>
      <c r="F98" s="104"/>
      <c r="G98" s="79" t="str">
        <f>_xlfn.IFNA(VLOOKUP(B98,Vollenhove!$A$1:$C$29,3,FALSE),"")</f>
        <v/>
      </c>
      <c r="H98" s="80"/>
      <c r="I98" s="79" t="str">
        <f>_xlfn.IFNA(VLOOKUP($B98,Lichtenvoorde!$A$1:$D$30,2,FALSE),"")</f>
        <v/>
      </c>
      <c r="J98" s="107" t="str">
        <f>_xlfn.IFNA(VLOOKUP($B98,Zundert!$A$1:$D$52,2,FALSE),"")</f>
        <v/>
      </c>
      <c r="L98" s="86"/>
      <c r="M98" s="79" t="str">
        <f>_xlfn.IFNA(VLOOKUP($B98,StJansklooster!$A$1:$D$50,3,FALSE),"")</f>
        <v/>
      </c>
      <c r="N98" s="107"/>
      <c r="O98" s="119" t="str">
        <f t="shared" si="2"/>
        <v/>
      </c>
      <c r="P98" s="120" t="s">
        <v>156</v>
      </c>
      <c r="Q98" s="80"/>
    </row>
    <row r="99" spans="2:17">
      <c r="B99" s="7">
        <v>4305</v>
      </c>
      <c r="C99" s="14" t="s">
        <v>101</v>
      </c>
      <c r="D99" s="15"/>
      <c r="E99" s="79" t="str">
        <f>_xlfn.IFNA(VLOOKUP($B99,Beltrum!$A$1:$C$27,3,FALSE),"")</f>
        <v/>
      </c>
      <c r="F99" s="104"/>
      <c r="G99" s="79" t="str">
        <f>_xlfn.IFNA(VLOOKUP(B99,Vollenhove!$A$1:$C$29,3,FALSE),"")</f>
        <v/>
      </c>
      <c r="H99" s="80"/>
      <c r="I99" s="79" t="str">
        <f>_xlfn.IFNA(VLOOKUP($B99,Lichtenvoorde!$A$1:$D$30,2,FALSE),"")</f>
        <v/>
      </c>
      <c r="J99" s="107" t="str">
        <f>_xlfn.IFNA(VLOOKUP($B99,Zundert!$A$1:$D$52,2,FALSE),"")</f>
        <v/>
      </c>
      <c r="L99" s="86"/>
      <c r="M99" s="79" t="str">
        <f>_xlfn.IFNA(VLOOKUP($B99,StJansklooster!$A$1:$D$50,3,FALSE),"")</f>
        <v/>
      </c>
      <c r="N99" s="107"/>
      <c r="O99" s="119" t="str">
        <f t="shared" si="2"/>
        <v/>
      </c>
      <c r="P99" s="120" t="s">
        <v>101</v>
      </c>
      <c r="Q99" s="80"/>
    </row>
    <row r="100" spans="2:17">
      <c r="B100" s="7">
        <v>4310</v>
      </c>
      <c r="C100" s="14" t="s">
        <v>102</v>
      </c>
      <c r="D100" s="15"/>
      <c r="E100" s="79" t="str">
        <f>_xlfn.IFNA(VLOOKUP($B100,Beltrum!$A$1:$C$27,3,FALSE),"")</f>
        <v/>
      </c>
      <c r="F100" s="104"/>
      <c r="G100" s="79" t="str">
        <f>_xlfn.IFNA(VLOOKUP(B100,Vollenhove!$A$1:$C$29,3,FALSE),"")</f>
        <v/>
      </c>
      <c r="H100" s="80"/>
      <c r="I100" s="79" t="str">
        <f>_xlfn.IFNA(VLOOKUP($B100,Lichtenvoorde!$A$1:$D$30,2,FALSE),"")</f>
        <v/>
      </c>
      <c r="J100" s="107" t="str">
        <f>_xlfn.IFNA(VLOOKUP($B100,Zundert!$A$1:$D$52,2,FALSE),"")</f>
        <v/>
      </c>
      <c r="L100" s="86"/>
      <c r="M100" s="79" t="str">
        <f>_xlfn.IFNA(VLOOKUP($B100,StJansklooster!$A$1:$D$50,3,FALSE),"")</f>
        <v/>
      </c>
      <c r="N100" s="107"/>
      <c r="O100" s="119" t="str">
        <f t="shared" si="2"/>
        <v/>
      </c>
      <c r="P100" s="120" t="s">
        <v>102</v>
      </c>
      <c r="Q100" s="80"/>
    </row>
    <row r="101" spans="2:17">
      <c r="B101" s="7">
        <v>4315</v>
      </c>
      <c r="C101" s="14" t="s">
        <v>103</v>
      </c>
      <c r="D101" s="15"/>
      <c r="E101" s="79" t="str">
        <f>_xlfn.IFNA(VLOOKUP($B101,Beltrum!$A$1:$C$27,3,FALSE),"")</f>
        <v/>
      </c>
      <c r="F101" s="104"/>
      <c r="G101" s="79" t="str">
        <f>_xlfn.IFNA(VLOOKUP(B101,Vollenhove!$A$1:$C$29,3,FALSE),"")</f>
        <v/>
      </c>
      <c r="H101" s="80"/>
      <c r="I101" s="79" t="str">
        <f>_xlfn.IFNA(VLOOKUP($B101,Lichtenvoorde!$A$1:$D$30,2,FALSE),"")</f>
        <v/>
      </c>
      <c r="J101" s="107" t="str">
        <f>_xlfn.IFNA(VLOOKUP($B101,Zundert!$A$1:$D$52,2,FALSE),"")</f>
        <v/>
      </c>
      <c r="L101" s="86"/>
      <c r="M101" s="79" t="str">
        <f>_xlfn.IFNA(VLOOKUP($B101,StJansklooster!$A$1:$D$50,3,FALSE),"")</f>
        <v/>
      </c>
      <c r="N101" s="107"/>
      <c r="O101" s="119" t="str">
        <f t="shared" si="2"/>
        <v/>
      </c>
      <c r="P101" s="120" t="s">
        <v>103</v>
      </c>
      <c r="Q101" s="80"/>
    </row>
    <row r="102" spans="2:17">
      <c r="B102" s="7">
        <v>4320</v>
      </c>
      <c r="C102" s="14" t="s">
        <v>104</v>
      </c>
      <c r="D102" s="15"/>
      <c r="E102" s="79" t="str">
        <f>_xlfn.IFNA(VLOOKUP($B102,Beltrum!$A$1:$C$27,3,FALSE),"")</f>
        <v/>
      </c>
      <c r="F102" s="104"/>
      <c r="G102" s="79" t="str">
        <f>_xlfn.IFNA(VLOOKUP(B102,Vollenhove!$A$1:$C$29,3,FALSE),"")</f>
        <v/>
      </c>
      <c r="H102" s="80"/>
      <c r="I102" s="79" t="str">
        <f>_xlfn.IFNA(VLOOKUP($B102,Lichtenvoorde!$A$1:$D$30,2,FALSE),"")</f>
        <v/>
      </c>
      <c r="J102" s="107" t="str">
        <f>_xlfn.IFNA(VLOOKUP($B102,Zundert!$A$1:$D$52,2,FALSE),"")</f>
        <v/>
      </c>
      <c r="L102" s="86"/>
      <c r="M102" s="79" t="str">
        <f>_xlfn.IFNA(VLOOKUP($B102,StJansklooster!$A$1:$D$50,3,FALSE),"")</f>
        <v/>
      </c>
      <c r="N102" s="107"/>
      <c r="O102" s="119" t="str">
        <f t="shared" si="2"/>
        <v/>
      </c>
      <c r="P102" s="120" t="s">
        <v>104</v>
      </c>
      <c r="Q102" s="80"/>
    </row>
    <row r="103" spans="2:17">
      <c r="B103" s="7">
        <v>4370</v>
      </c>
      <c r="C103" s="14" t="s">
        <v>47</v>
      </c>
      <c r="D103" s="15"/>
      <c r="E103" s="79" t="str">
        <f>_xlfn.IFNA(VLOOKUP($B103,Beltrum!$A$1:$C$27,3,FALSE),"")</f>
        <v/>
      </c>
      <c r="F103" s="104">
        <v>7930</v>
      </c>
      <c r="G103" s="79" t="str">
        <f>_xlfn.IFNA(VLOOKUP(B103,Vollenhove!$A$1:$C$29,3,FALSE),"")</f>
        <v/>
      </c>
      <c r="H103" s="80"/>
      <c r="I103" s="79" t="str">
        <f>_xlfn.IFNA(VLOOKUP($B103,Lichtenvoorde!$A$1:$D$30,2,FALSE),"")</f>
        <v/>
      </c>
      <c r="J103" s="107" t="str">
        <f>_xlfn.IFNA(VLOOKUP($B103,Zundert!$A$1:$D$52,2,FALSE),"")</f>
        <v/>
      </c>
      <c r="L103" s="86"/>
      <c r="M103" s="79" t="str">
        <f>_xlfn.IFNA(VLOOKUP($B103,StJansklooster!$A$1:$D$50,3,FALSE),"")</f>
        <v/>
      </c>
      <c r="N103" s="107"/>
      <c r="O103" s="119">
        <f t="shared" si="2"/>
        <v>7930</v>
      </c>
      <c r="P103" s="120" t="s">
        <v>47</v>
      </c>
      <c r="Q103" s="80"/>
    </row>
    <row r="104" spans="2:17">
      <c r="B104" s="7">
        <v>4380</v>
      </c>
      <c r="C104" s="14" t="s">
        <v>166</v>
      </c>
      <c r="D104" s="15"/>
      <c r="E104" s="79" t="str">
        <f>_xlfn.IFNA(VLOOKUP($B104,Beltrum!$A$1:$C$27,3,FALSE),"")</f>
        <v/>
      </c>
      <c r="F104" s="104"/>
      <c r="G104" s="79" t="str">
        <f>_xlfn.IFNA(VLOOKUP(B104,Vollenhove!$A$1:$C$29,3,FALSE),"")</f>
        <v/>
      </c>
      <c r="H104" s="80"/>
      <c r="I104" s="79">
        <f>_xlfn.IFNA(VLOOKUP($B104,Lichtenvoorde!$A$1:$D$30,2,FALSE),"")</f>
        <v>1200</v>
      </c>
      <c r="J104" s="107">
        <f>_xlfn.IFNA(VLOOKUP($B104,Zundert!$A$1:$D$52,2,FALSE),"")</f>
        <v>1050</v>
      </c>
      <c r="L104" s="86"/>
      <c r="M104" s="79" t="str">
        <f>_xlfn.IFNA(VLOOKUP($B104,StJansklooster!$A$1:$D$50,3,FALSE),"")</f>
        <v/>
      </c>
      <c r="N104" s="107"/>
      <c r="O104" s="119">
        <f t="shared" si="2"/>
        <v>2250</v>
      </c>
      <c r="P104" s="120" t="s">
        <v>166</v>
      </c>
      <c r="Q104" s="80"/>
    </row>
    <row r="105" spans="2:17">
      <c r="B105" s="7">
        <v>4410</v>
      </c>
      <c r="C105" s="14" t="s">
        <v>231</v>
      </c>
      <c r="D105" s="15"/>
      <c r="E105" s="79" t="str">
        <f>_xlfn.IFNA(VLOOKUP($B105,Beltrum!$A$1:$C$27,3,FALSE),"")</f>
        <v/>
      </c>
      <c r="F105" s="104">
        <v>750</v>
      </c>
      <c r="G105" s="79" t="str">
        <f>_xlfn.IFNA(VLOOKUP(B105,Vollenhove!$A$1:$C$29,3,FALSE),"")</f>
        <v/>
      </c>
      <c r="H105" s="80"/>
      <c r="I105" s="79" t="str">
        <f>_xlfn.IFNA(VLOOKUP($B105,Lichtenvoorde!$A$1:$D$30,2,FALSE),"")</f>
        <v/>
      </c>
      <c r="J105" s="107">
        <f>_xlfn.IFNA(VLOOKUP($B105,Zundert!$A$1:$D$52,2,FALSE),"")</f>
        <v>425</v>
      </c>
      <c r="L105" s="86"/>
      <c r="M105" s="79" t="str">
        <f>_xlfn.IFNA(VLOOKUP($B105,StJansklooster!$A$1:$D$50,3,FALSE),"")</f>
        <v/>
      </c>
      <c r="N105" s="107"/>
      <c r="O105" s="119">
        <f t="shared" si="2"/>
        <v>1175</v>
      </c>
      <c r="P105" s="120"/>
      <c r="Q105" s="80"/>
    </row>
    <row r="106" spans="2:17">
      <c r="B106" s="7" t="s">
        <v>170</v>
      </c>
      <c r="C106" s="14"/>
      <c r="D106" s="15"/>
      <c r="E106" s="79" t="str">
        <f>_xlfn.IFNA(VLOOKUP($B106,Beltrum!$A$1:$C$27,3,FALSE),"")</f>
        <v/>
      </c>
      <c r="F106" s="104"/>
      <c r="G106" s="79" t="str">
        <f>_xlfn.IFNA(VLOOKUP(B106,Vollenhove!$A$1:$C$29,3,FALSE),"")</f>
        <v/>
      </c>
      <c r="H106" s="80"/>
      <c r="I106" s="79" t="str">
        <f>_xlfn.IFNA(VLOOKUP($B106,Lichtenvoorde!$A$1:$D$30,2,FALSE),"")</f>
        <v/>
      </c>
      <c r="J106" s="107" t="str">
        <f>_xlfn.IFNA(VLOOKUP($B106,Zundert!$A$1:$D$52,2,FALSE),"")</f>
        <v/>
      </c>
      <c r="L106" s="86"/>
      <c r="M106" s="79" t="str">
        <f>_xlfn.IFNA(VLOOKUP($B106,StJansklooster!$A$1:$D$50,3,FALSE),"")</f>
        <v/>
      </c>
      <c r="N106" s="107"/>
      <c r="O106" s="119" t="str">
        <f t="shared" si="2"/>
        <v/>
      </c>
      <c r="P106" s="120"/>
      <c r="Q106" s="80"/>
    </row>
    <row r="107" spans="2:17">
      <c r="B107" s="7" t="s">
        <v>170</v>
      </c>
      <c r="C107" s="14"/>
      <c r="D107" s="15"/>
      <c r="E107" s="79" t="str">
        <f>_xlfn.IFNA(VLOOKUP($B107,Beltrum!$A$1:$C$27,3,FALSE),"")</f>
        <v/>
      </c>
      <c r="F107" s="104"/>
      <c r="G107" s="79" t="str">
        <f>_xlfn.IFNA(VLOOKUP(B107,Vollenhove!$A$1:$C$29,3,FALSE),"")</f>
        <v/>
      </c>
      <c r="H107" s="80"/>
      <c r="I107" s="79" t="str">
        <f>_xlfn.IFNA(VLOOKUP($B107,Lichtenvoorde!$A$1:$D$30,2,FALSE),"")</f>
        <v/>
      </c>
      <c r="J107" s="107" t="str">
        <f>_xlfn.IFNA(VLOOKUP($B107,Zundert!$A$1:$D$52,2,FALSE),"")</f>
        <v/>
      </c>
      <c r="L107" s="86"/>
      <c r="M107" s="79" t="str">
        <f>_xlfn.IFNA(VLOOKUP($B107,StJansklooster!$A$1:$D$50,3,FALSE),"")</f>
        <v/>
      </c>
      <c r="N107" s="107"/>
      <c r="O107" s="119" t="str">
        <f t="shared" si="2"/>
        <v/>
      </c>
      <c r="P107" s="120"/>
      <c r="Q107" s="80"/>
    </row>
    <row r="108" spans="2:17">
      <c r="B108" s="7" t="s">
        <v>170</v>
      </c>
      <c r="C108" s="14"/>
      <c r="D108" s="15"/>
      <c r="E108" s="79" t="str">
        <f>_xlfn.IFNA(VLOOKUP($B108,Beltrum!$A$1:$C$27,3,FALSE),"")</f>
        <v/>
      </c>
      <c r="F108" s="104"/>
      <c r="G108" s="79" t="str">
        <f>_xlfn.IFNA(VLOOKUP(B108,Vollenhove!$A$1:$C$29,3,FALSE),"")</f>
        <v/>
      </c>
      <c r="H108" s="80"/>
      <c r="I108" s="79" t="str">
        <f>_xlfn.IFNA(VLOOKUP($B108,Lichtenvoorde!$A$1:$D$30,2,FALSE),"")</f>
        <v/>
      </c>
      <c r="J108" s="107" t="str">
        <f>_xlfn.IFNA(VLOOKUP($B108,Zundert!$A$1:$D$52,2,FALSE),"")</f>
        <v/>
      </c>
      <c r="L108" s="86"/>
      <c r="M108" s="79" t="str">
        <f>_xlfn.IFNA(VLOOKUP($B108,StJansklooster!$A$1:$D$50,3,FALSE),"")</f>
        <v/>
      </c>
      <c r="N108" s="107"/>
      <c r="O108" s="119" t="str">
        <f t="shared" si="2"/>
        <v/>
      </c>
      <c r="P108" s="120"/>
      <c r="Q108" s="80"/>
    </row>
    <row r="109" spans="2:17">
      <c r="B109" s="8">
        <v>5105</v>
      </c>
      <c r="C109" s="14" t="s">
        <v>105</v>
      </c>
      <c r="D109" s="15"/>
      <c r="E109" s="79" t="str">
        <f>_xlfn.IFNA(VLOOKUP($B109,Beltrum!$A$1:$C$27,3,FALSE),"")</f>
        <v/>
      </c>
      <c r="F109" s="104"/>
      <c r="G109" s="79" t="str">
        <f>_xlfn.IFNA(VLOOKUP(B109,Vollenhove!$A$1:$C$29,3,FALSE),"")</f>
        <v/>
      </c>
      <c r="H109" s="80"/>
      <c r="I109" s="79" t="str">
        <f>_xlfn.IFNA(VLOOKUP($B109,Lichtenvoorde!$A$1:$D$30,2,FALSE),"")</f>
        <v/>
      </c>
      <c r="J109" s="107" t="str">
        <f>_xlfn.IFNA(VLOOKUP($B109,Zundert!$A$1:$D$52,2,FALSE),"")</f>
        <v/>
      </c>
      <c r="L109" s="86"/>
      <c r="M109" s="79" t="str">
        <f>_xlfn.IFNA(VLOOKUP($B109,StJansklooster!$A$1:$D$50,3,FALSE),"")</f>
        <v/>
      </c>
      <c r="N109" s="107"/>
      <c r="O109" s="119" t="str">
        <f t="shared" si="2"/>
        <v/>
      </c>
      <c r="P109" s="120" t="s">
        <v>105</v>
      </c>
      <c r="Q109" s="80"/>
    </row>
    <row r="110" spans="2:17">
      <c r="B110" s="8">
        <v>5115</v>
      </c>
      <c r="C110" s="14" t="s">
        <v>25</v>
      </c>
      <c r="D110" s="15"/>
      <c r="E110" s="79">
        <f>_xlfn.IFNA(VLOOKUP($B110,Beltrum!$A$1:$C$27,3,FALSE),"")</f>
        <v>5703</v>
      </c>
      <c r="F110" s="104">
        <v>11120</v>
      </c>
      <c r="G110" s="79">
        <f>_xlfn.IFNA(VLOOKUP(B110,Vollenhove!$A$1:$C$29,3,FALSE),"")</f>
        <v>9200</v>
      </c>
      <c r="H110" s="80">
        <v>1800</v>
      </c>
      <c r="I110" s="79">
        <f>_xlfn.IFNA(VLOOKUP($B110,Lichtenvoorde!$A$1:$D$30,2,FALSE),"")</f>
        <v>28205</v>
      </c>
      <c r="J110" s="107">
        <f>_xlfn.IFNA(VLOOKUP($B110,Zundert!$A$1:$D$52,2,FALSE),"")</f>
        <v>19151</v>
      </c>
      <c r="K110" s="76">
        <v>1000</v>
      </c>
      <c r="L110" s="86">
        <v>2666</v>
      </c>
      <c r="M110" s="79">
        <f>_xlfn.IFNA(VLOOKUP($B110,StJansklooster!$A$1:$D$50,3,FALSE),"")</f>
        <v>2600</v>
      </c>
      <c r="N110" s="107">
        <v>2200</v>
      </c>
      <c r="O110" s="119">
        <f t="shared" si="2"/>
        <v>78845</v>
      </c>
      <c r="P110" s="120" t="s">
        <v>25</v>
      </c>
      <c r="Q110" s="80"/>
    </row>
    <row r="111" spans="2:17">
      <c r="B111" s="8">
        <v>5117</v>
      </c>
      <c r="C111" s="14" t="s">
        <v>106</v>
      </c>
      <c r="D111" s="15"/>
      <c r="E111" s="79" t="str">
        <f>_xlfn.IFNA(VLOOKUP($B111,Beltrum!$A$1:$C$27,3,FALSE),"")</f>
        <v/>
      </c>
      <c r="F111" s="104">
        <v>2080</v>
      </c>
      <c r="G111" s="79">
        <f>_xlfn.IFNA(VLOOKUP(B111,Vollenhove!$A$1:$C$29,3,FALSE),"")</f>
        <v>12260</v>
      </c>
      <c r="H111" s="80"/>
      <c r="I111" s="79" t="str">
        <f>_xlfn.IFNA(VLOOKUP($B111,Lichtenvoorde!$A$1:$D$30,2,FALSE),"")</f>
        <v/>
      </c>
      <c r="J111" s="107">
        <f>_xlfn.IFNA(VLOOKUP($B111,Zundert!$A$1:$D$52,2,FALSE),"")</f>
        <v>20870</v>
      </c>
      <c r="K111" s="76">
        <v>4025</v>
      </c>
      <c r="L111" s="86"/>
      <c r="M111" s="79">
        <f>_xlfn.IFNA(VLOOKUP($B111,StJansklooster!$A$1:$D$50,3,FALSE),"")</f>
        <v>5200</v>
      </c>
      <c r="N111" s="107"/>
      <c r="O111" s="119">
        <f t="shared" si="2"/>
        <v>39235</v>
      </c>
      <c r="P111" s="120" t="s">
        <v>106</v>
      </c>
      <c r="Q111" s="80"/>
    </row>
    <row r="112" spans="2:17">
      <c r="B112" s="8">
        <v>5120</v>
      </c>
      <c r="C112" s="14" t="s">
        <v>48</v>
      </c>
      <c r="D112" s="15"/>
      <c r="E112" s="79" t="str">
        <f>_xlfn.IFNA(VLOOKUP($B112,Beltrum!$A$1:$C$27,3,FALSE),"")</f>
        <v/>
      </c>
      <c r="F112" s="104"/>
      <c r="G112" s="79" t="str">
        <f>_xlfn.IFNA(VLOOKUP(B112,Vollenhove!$A$1:$C$29,3,FALSE),"")</f>
        <v/>
      </c>
      <c r="H112" s="80"/>
      <c r="I112" s="79" t="str">
        <f>_xlfn.IFNA(VLOOKUP($B112,Lichtenvoorde!$A$1:$D$30,2,FALSE),"")</f>
        <v/>
      </c>
      <c r="J112" s="107" t="str">
        <f>_xlfn.IFNA(VLOOKUP($B112,Zundert!$A$1:$D$52,2,FALSE),"")</f>
        <v/>
      </c>
      <c r="L112" s="86"/>
      <c r="M112" s="79" t="str">
        <f>_xlfn.IFNA(VLOOKUP($B112,StJansklooster!$A$1:$D$50,3,FALSE),"")</f>
        <v/>
      </c>
      <c r="N112" s="107"/>
      <c r="O112" s="119" t="str">
        <f t="shared" si="2"/>
        <v/>
      </c>
      <c r="P112" s="120" t="s">
        <v>48</v>
      </c>
      <c r="Q112" s="80"/>
    </row>
    <row r="113" spans="2:17">
      <c r="B113" s="8">
        <v>5125</v>
      </c>
      <c r="C113" s="14" t="s">
        <v>151</v>
      </c>
      <c r="D113" s="15"/>
      <c r="E113" s="79" t="str">
        <f>_xlfn.IFNA(VLOOKUP($B113,Beltrum!$A$1:$C$27,3,FALSE),"")</f>
        <v/>
      </c>
      <c r="F113" s="104"/>
      <c r="G113" s="79" t="str">
        <f>_xlfn.IFNA(VLOOKUP(B113,Vollenhove!$A$1:$C$29,3,FALSE),"")</f>
        <v/>
      </c>
      <c r="H113" s="80"/>
      <c r="I113" s="79" t="str">
        <f>_xlfn.IFNA(VLOOKUP($B113,Lichtenvoorde!$A$1:$D$30,2,FALSE),"")</f>
        <v/>
      </c>
      <c r="J113" s="107" t="str">
        <f>_xlfn.IFNA(VLOOKUP($B113,Zundert!$A$1:$D$52,2,FALSE),"")</f>
        <v/>
      </c>
      <c r="L113" s="86"/>
      <c r="M113" s="79" t="str">
        <f>_xlfn.IFNA(VLOOKUP($B113,StJansklooster!$A$1:$D$50,3,FALSE),"")</f>
        <v/>
      </c>
      <c r="N113" s="107"/>
      <c r="O113" s="119" t="str">
        <f t="shared" si="2"/>
        <v/>
      </c>
      <c r="P113" s="120" t="s">
        <v>151</v>
      </c>
      <c r="Q113" s="80"/>
    </row>
    <row r="114" spans="2:17">
      <c r="B114" s="8">
        <v>5127</v>
      </c>
      <c r="C114" s="14" t="s">
        <v>43</v>
      </c>
      <c r="D114" s="15"/>
      <c r="E114" s="79" t="str">
        <f>_xlfn.IFNA(VLOOKUP($B114,Beltrum!$A$1:$C$27,3,FALSE),"")</f>
        <v/>
      </c>
      <c r="F114" s="104"/>
      <c r="G114" s="79" t="str">
        <f>_xlfn.IFNA(VLOOKUP(B114,Vollenhove!$A$1:$C$29,3,FALSE),"")</f>
        <v/>
      </c>
      <c r="H114" s="80"/>
      <c r="I114" s="79" t="str">
        <f>_xlfn.IFNA(VLOOKUP($B114,Lichtenvoorde!$A$1:$D$30,2,FALSE),"")</f>
        <v/>
      </c>
      <c r="J114" s="107" t="str">
        <f>_xlfn.IFNA(VLOOKUP($B114,Zundert!$A$1:$D$52,2,FALSE),"")</f>
        <v/>
      </c>
      <c r="L114" s="86"/>
      <c r="M114" s="79" t="str">
        <f>_xlfn.IFNA(VLOOKUP($B114,StJansklooster!$A$1:$D$50,3,FALSE),"")</f>
        <v/>
      </c>
      <c r="N114" s="107"/>
      <c r="O114" s="119" t="str">
        <f t="shared" si="2"/>
        <v/>
      </c>
      <c r="P114" s="120" t="s">
        <v>43</v>
      </c>
      <c r="Q114" s="80"/>
    </row>
    <row r="115" spans="2:17">
      <c r="B115" s="8">
        <v>5130</v>
      </c>
      <c r="C115" s="14" t="s">
        <v>26</v>
      </c>
      <c r="D115" s="15"/>
      <c r="E115" s="79">
        <f>_xlfn.IFNA(VLOOKUP($B115,Beltrum!$A$1:$C$27,3,FALSE),"")</f>
        <v>5039</v>
      </c>
      <c r="F115" s="104">
        <v>400</v>
      </c>
      <c r="G115" s="79" t="str">
        <f>_xlfn.IFNA(VLOOKUP(B115,Vollenhove!$A$1:$C$29,3,FALSE),"")</f>
        <v/>
      </c>
      <c r="H115" s="80">
        <v>2500</v>
      </c>
      <c r="I115" s="79">
        <f>_xlfn.IFNA(VLOOKUP($B115,Lichtenvoorde!$A$1:$D$30,2,FALSE),"")</f>
        <v>7100</v>
      </c>
      <c r="J115" s="107">
        <f>_xlfn.IFNA(VLOOKUP($B115,Zundert!$A$1:$D$52,2,FALSE),"")</f>
        <v>3946</v>
      </c>
      <c r="K115" s="76">
        <v>1000</v>
      </c>
      <c r="L115" s="86">
        <v>520</v>
      </c>
      <c r="M115" s="79">
        <f>_xlfn.IFNA(VLOOKUP($B115,StJansklooster!$A$1:$D$50,3,FALSE),"")</f>
        <v>5200</v>
      </c>
      <c r="N115" s="107"/>
      <c r="O115" s="119">
        <f t="shared" si="2"/>
        <v>20505</v>
      </c>
      <c r="P115" s="120" t="s">
        <v>26</v>
      </c>
      <c r="Q115" s="80"/>
    </row>
    <row r="116" spans="2:17">
      <c r="B116" s="8">
        <v>5145</v>
      </c>
      <c r="C116" s="17" t="s">
        <v>27</v>
      </c>
      <c r="D116" s="15"/>
      <c r="E116" s="79" t="str">
        <f>_xlfn.IFNA(VLOOKUP($B116,Beltrum!$A$1:$C$27,3,FALSE),"")</f>
        <v/>
      </c>
      <c r="F116" s="104"/>
      <c r="G116" s="79" t="str">
        <f>_xlfn.IFNA(VLOOKUP(B116,Vollenhove!$A$1:$C$29,3,FALSE),"")</f>
        <v/>
      </c>
      <c r="H116" s="80">
        <v>5000</v>
      </c>
      <c r="I116" s="79" t="str">
        <f>_xlfn.IFNA(VLOOKUP($B116,Lichtenvoorde!$A$1:$D$30,2,FALSE),"")</f>
        <v/>
      </c>
      <c r="J116" s="107" t="str">
        <f>_xlfn.IFNA(VLOOKUP($B116,Zundert!$A$1:$D$52,2,FALSE),"")</f>
        <v/>
      </c>
      <c r="L116" s="86">
        <v>915</v>
      </c>
      <c r="M116" s="79" t="str">
        <f>_xlfn.IFNA(VLOOKUP($B116,StJansklooster!$A$1:$D$50,3,FALSE),"")</f>
        <v/>
      </c>
      <c r="N116" s="107"/>
      <c r="O116" s="119">
        <f t="shared" si="2"/>
        <v>5915</v>
      </c>
      <c r="P116" s="120" t="s">
        <v>27</v>
      </c>
      <c r="Q116" s="80"/>
    </row>
    <row r="117" spans="2:17">
      <c r="B117" s="8">
        <v>5305</v>
      </c>
      <c r="C117" s="14" t="s">
        <v>28</v>
      </c>
      <c r="D117" s="15"/>
      <c r="E117" s="79">
        <f>_xlfn.IFNA(VLOOKUP($B117,Beltrum!$A$1:$C$27,3,FALSE),"")</f>
        <v>5606</v>
      </c>
      <c r="F117" s="104">
        <v>240</v>
      </c>
      <c r="G117" s="79" t="str">
        <f>_xlfn.IFNA(VLOOKUP(B117,Vollenhove!$A$1:$C$29,3,FALSE),"")</f>
        <v/>
      </c>
      <c r="H117" s="80">
        <v>4800</v>
      </c>
      <c r="I117" s="79">
        <f>_xlfn.IFNA(VLOOKUP($B117,Lichtenvoorde!$A$1:$D$30,2,FALSE),"")</f>
        <v>10200</v>
      </c>
      <c r="J117" s="107">
        <f>_xlfn.IFNA(VLOOKUP($B117,Zundert!$A$1:$D$52,2,FALSE),"")</f>
        <v>9034</v>
      </c>
      <c r="K117" s="76">
        <v>500</v>
      </c>
      <c r="L117" s="86">
        <v>2170</v>
      </c>
      <c r="M117" s="79">
        <f>_xlfn.IFNA(VLOOKUP($B117,StJansklooster!$A$1:$D$50,3,FALSE),"")</f>
        <v>2750</v>
      </c>
      <c r="N117" s="107">
        <v>3500</v>
      </c>
      <c r="O117" s="119">
        <f t="shared" si="2"/>
        <v>32550</v>
      </c>
      <c r="P117" s="120" t="s">
        <v>28</v>
      </c>
      <c r="Q117" s="80"/>
    </row>
    <row r="118" spans="2:17">
      <c r="B118" s="8">
        <v>5310</v>
      </c>
      <c r="C118" s="14" t="s">
        <v>107</v>
      </c>
      <c r="D118" s="15"/>
      <c r="E118" s="79" t="str">
        <f>_xlfn.IFNA(VLOOKUP($B118,Beltrum!$A$1:$C$27,3,FALSE),"")</f>
        <v/>
      </c>
      <c r="F118" s="104"/>
      <c r="G118" s="79" t="str">
        <f>_xlfn.IFNA(VLOOKUP(B118,Vollenhove!$A$1:$C$29,3,FALSE),"")</f>
        <v/>
      </c>
      <c r="H118" s="80"/>
      <c r="I118" s="79" t="str">
        <f>_xlfn.IFNA(VLOOKUP($B118,Lichtenvoorde!$A$1:$D$30,2,FALSE),"")</f>
        <v/>
      </c>
      <c r="J118" s="107" t="str">
        <f>_xlfn.IFNA(VLOOKUP($B118,Zundert!$A$1:$D$52,2,FALSE),"")</f>
        <v/>
      </c>
      <c r="L118" s="86"/>
      <c r="M118" s="79" t="str">
        <f>_xlfn.IFNA(VLOOKUP($B118,StJansklooster!$A$1:$D$50,3,FALSE),"")</f>
        <v/>
      </c>
      <c r="N118" s="107"/>
      <c r="O118" s="119" t="str">
        <f t="shared" si="2"/>
        <v/>
      </c>
      <c r="P118" s="120" t="s">
        <v>107</v>
      </c>
      <c r="Q118" s="80"/>
    </row>
    <row r="119" spans="2:17">
      <c r="B119" s="8">
        <v>5315</v>
      </c>
      <c r="C119" s="14" t="s">
        <v>108</v>
      </c>
      <c r="D119" s="15"/>
      <c r="E119" s="79" t="str">
        <f>_xlfn.IFNA(VLOOKUP($B119,Beltrum!$A$1:$C$27,3,FALSE),"")</f>
        <v/>
      </c>
      <c r="F119" s="104"/>
      <c r="G119" s="79" t="str">
        <f>_xlfn.IFNA(VLOOKUP(B119,Vollenhove!$A$1:$C$29,3,FALSE),"")</f>
        <v/>
      </c>
      <c r="H119" s="80"/>
      <c r="I119" s="79" t="str">
        <f>_xlfn.IFNA(VLOOKUP($B119,Lichtenvoorde!$A$1:$D$30,2,FALSE),"")</f>
        <v/>
      </c>
      <c r="J119" s="107" t="str">
        <f>_xlfn.IFNA(VLOOKUP($B119,Zundert!$A$1:$D$52,2,FALSE),"")</f>
        <v/>
      </c>
      <c r="L119" s="86"/>
      <c r="M119" s="79" t="str">
        <f>_xlfn.IFNA(VLOOKUP($B119,StJansklooster!$A$1:$D$50,3,FALSE),"")</f>
        <v/>
      </c>
      <c r="N119" s="107"/>
      <c r="O119" s="119" t="str">
        <f t="shared" si="2"/>
        <v/>
      </c>
      <c r="P119" s="120" t="s">
        <v>108</v>
      </c>
      <c r="Q119" s="80"/>
    </row>
    <row r="120" spans="2:17">
      <c r="B120" s="8">
        <v>5320</v>
      </c>
      <c r="C120" s="14" t="s">
        <v>29</v>
      </c>
      <c r="D120" s="15"/>
      <c r="E120" s="79" t="str">
        <f>_xlfn.IFNA(VLOOKUP($B120,Beltrum!$A$1:$C$27,3,FALSE),"")</f>
        <v/>
      </c>
      <c r="F120" s="104">
        <v>400</v>
      </c>
      <c r="G120" s="79" t="str">
        <f>_xlfn.IFNA(VLOOKUP(B120,Vollenhove!$A$1:$C$29,3,FALSE),"")</f>
        <v/>
      </c>
      <c r="H120" s="80"/>
      <c r="I120" s="79" t="str">
        <f>_xlfn.IFNA(VLOOKUP($B120,Lichtenvoorde!$A$1:$D$30,2,FALSE),"")</f>
        <v/>
      </c>
      <c r="J120" s="107" t="str">
        <f>_xlfn.IFNA(VLOOKUP($B120,Zundert!$A$1:$D$52,2,FALSE),"")</f>
        <v/>
      </c>
      <c r="L120" s="86"/>
      <c r="M120" s="79" t="str">
        <f>_xlfn.IFNA(VLOOKUP($B120,StJansklooster!$A$1:$D$50,3,FALSE),"")</f>
        <v/>
      </c>
      <c r="N120" s="107"/>
      <c r="O120" s="119">
        <f t="shared" si="2"/>
        <v>400</v>
      </c>
      <c r="P120" s="120" t="s">
        <v>29</v>
      </c>
      <c r="Q120" s="80"/>
    </row>
    <row r="121" spans="2:17">
      <c r="B121" s="8">
        <v>5323</v>
      </c>
      <c r="C121" s="14" t="s">
        <v>157</v>
      </c>
      <c r="D121" s="15"/>
      <c r="E121" s="79" t="str">
        <f>_xlfn.IFNA(VLOOKUP($B121,Beltrum!$A$1:$C$27,3,FALSE),"")</f>
        <v/>
      </c>
      <c r="F121" s="104"/>
      <c r="G121" s="79" t="str">
        <f>_xlfn.IFNA(VLOOKUP(B121,Vollenhove!$A$1:$C$29,3,FALSE),"")</f>
        <v/>
      </c>
      <c r="H121" s="80"/>
      <c r="I121" s="79" t="str">
        <f>_xlfn.IFNA(VLOOKUP($B121,Lichtenvoorde!$A$1:$D$30,2,FALSE),"")</f>
        <v/>
      </c>
      <c r="J121" s="107" t="str">
        <f>_xlfn.IFNA(VLOOKUP($B121,Zundert!$A$1:$D$52,2,FALSE),"")</f>
        <v/>
      </c>
      <c r="L121" s="86"/>
      <c r="M121" s="79" t="str">
        <f>_xlfn.IFNA(VLOOKUP($B121,StJansklooster!$A$1:$D$50,3,FALSE),"")</f>
        <v/>
      </c>
      <c r="N121" s="107"/>
      <c r="O121" s="119" t="str">
        <f t="shared" si="2"/>
        <v/>
      </c>
      <c r="P121" s="120" t="s">
        <v>157</v>
      </c>
      <c r="Q121" s="80"/>
    </row>
    <row r="122" spans="2:17">
      <c r="B122" s="8">
        <v>5325</v>
      </c>
      <c r="C122" s="17" t="s">
        <v>160</v>
      </c>
      <c r="D122" s="15"/>
      <c r="E122" s="79" t="str">
        <f>_xlfn.IFNA(VLOOKUP($B122,Beltrum!$A$1:$C$27,3,FALSE),"")</f>
        <v/>
      </c>
      <c r="F122" s="104"/>
      <c r="G122" s="79" t="str">
        <f>_xlfn.IFNA(VLOOKUP(B122,Vollenhove!$A$1:$C$29,3,FALSE),"")</f>
        <v/>
      </c>
      <c r="H122" s="80"/>
      <c r="I122" s="79" t="str">
        <f>_xlfn.IFNA(VLOOKUP($B122,Lichtenvoorde!$A$1:$D$30,2,FALSE),"")</f>
        <v/>
      </c>
      <c r="J122" s="107" t="str">
        <f>_xlfn.IFNA(VLOOKUP($B122,Zundert!$A$1:$D$52,2,FALSE),"")</f>
        <v/>
      </c>
      <c r="L122" s="86"/>
      <c r="M122" s="79">
        <f>_xlfn.IFNA(VLOOKUP($B122,StJansklooster!$A$1:$D$50,3,FALSE),"")</f>
        <v>1000</v>
      </c>
      <c r="N122" s="107"/>
      <c r="O122" s="119" t="str">
        <f t="shared" si="2"/>
        <v/>
      </c>
      <c r="P122" s="120" t="s">
        <v>160</v>
      </c>
      <c r="Q122" s="80"/>
    </row>
    <row r="123" spans="2:17">
      <c r="B123" s="8">
        <v>5340</v>
      </c>
      <c r="C123" s="14" t="s">
        <v>49</v>
      </c>
      <c r="D123" s="15"/>
      <c r="E123" s="79" t="str">
        <f>_xlfn.IFNA(VLOOKUP($B123,Beltrum!$A$1:$C$27,3,FALSE),"")</f>
        <v/>
      </c>
      <c r="F123" s="104"/>
      <c r="G123" s="79" t="str">
        <f>_xlfn.IFNA(VLOOKUP(B123,Vollenhove!$A$1:$C$29,3,FALSE),"")</f>
        <v/>
      </c>
      <c r="H123" s="80"/>
      <c r="I123" s="79" t="str">
        <f>_xlfn.IFNA(VLOOKUP($B123,Lichtenvoorde!$A$1:$D$30,2,FALSE),"")</f>
        <v/>
      </c>
      <c r="J123" s="107" t="str">
        <f>_xlfn.IFNA(VLOOKUP($B123,Zundert!$A$1:$D$52,2,FALSE),"")</f>
        <v/>
      </c>
      <c r="L123" s="86"/>
      <c r="M123" s="79" t="str">
        <f>_xlfn.IFNA(VLOOKUP($B123,StJansklooster!$A$1:$D$50,3,FALSE),"")</f>
        <v/>
      </c>
      <c r="N123" s="107"/>
      <c r="O123" s="119" t="str">
        <f t="shared" si="2"/>
        <v/>
      </c>
      <c r="P123" s="120" t="s">
        <v>49</v>
      </c>
      <c r="Q123" s="80"/>
    </row>
    <row r="124" spans="2:17">
      <c r="B124" s="8">
        <v>5405</v>
      </c>
      <c r="C124" s="14" t="s">
        <v>109</v>
      </c>
      <c r="D124" s="15"/>
      <c r="E124" s="79" t="str">
        <f>_xlfn.IFNA(VLOOKUP($B124,Beltrum!$A$1:$C$27,3,FALSE),"")</f>
        <v/>
      </c>
      <c r="F124" s="104"/>
      <c r="G124" s="79" t="str">
        <f>_xlfn.IFNA(VLOOKUP(B124,Vollenhove!$A$1:$C$29,3,FALSE),"")</f>
        <v/>
      </c>
      <c r="H124" s="80"/>
      <c r="I124" s="79" t="str">
        <f>_xlfn.IFNA(VLOOKUP($B124,Lichtenvoorde!$A$1:$D$30,2,FALSE),"")</f>
        <v/>
      </c>
      <c r="J124" s="107" t="str">
        <f>_xlfn.IFNA(VLOOKUP($B124,Zundert!$A$1:$D$52,2,FALSE),"")</f>
        <v/>
      </c>
      <c r="L124" s="86"/>
      <c r="M124" s="79" t="str">
        <f>_xlfn.IFNA(VLOOKUP($B124,StJansklooster!$A$1:$D$50,3,FALSE),"")</f>
        <v/>
      </c>
      <c r="N124" s="107"/>
      <c r="O124" s="119" t="str">
        <f t="shared" si="2"/>
        <v/>
      </c>
      <c r="P124" s="120" t="s">
        <v>109</v>
      </c>
      <c r="Q124" s="80"/>
    </row>
    <row r="125" spans="2:17">
      <c r="B125" s="8">
        <v>5410</v>
      </c>
      <c r="C125" s="14" t="s">
        <v>30</v>
      </c>
      <c r="D125" s="15"/>
      <c r="E125" s="79">
        <f>_xlfn.IFNA(VLOOKUP($B125,Beltrum!$A$1:$C$27,3,FALSE),"")</f>
        <v>235</v>
      </c>
      <c r="F125" s="104">
        <v>40</v>
      </c>
      <c r="G125" s="79">
        <f>_xlfn.IFNA(VLOOKUP(B125,Vollenhove!$A$1:$C$29,3,FALSE),"")</f>
        <v>1125</v>
      </c>
      <c r="H125" s="80"/>
      <c r="I125" s="79">
        <f>_xlfn.IFNA(VLOOKUP($B125,Lichtenvoorde!$A$1:$D$30,2,FALSE),"")</f>
        <v>6370</v>
      </c>
      <c r="J125" s="107">
        <f>_xlfn.IFNA(VLOOKUP($B125,Zundert!$A$1:$D$52,2,FALSE),"")</f>
        <v>22575</v>
      </c>
      <c r="L125" s="86"/>
      <c r="M125" s="79">
        <f>_xlfn.IFNA(VLOOKUP($B125,StJansklooster!$A$1:$D$50,3,FALSE),"")</f>
        <v>2350</v>
      </c>
      <c r="N125" s="107">
        <v>250</v>
      </c>
      <c r="O125" s="119">
        <f t="shared" si="2"/>
        <v>30345</v>
      </c>
      <c r="P125" s="120" t="s">
        <v>30</v>
      </c>
      <c r="Q125" s="80"/>
    </row>
    <row r="126" spans="2:17">
      <c r="B126" s="8">
        <v>5415</v>
      </c>
      <c r="C126" s="14" t="s">
        <v>110</v>
      </c>
      <c r="D126" s="15"/>
      <c r="E126" s="79" t="str">
        <f>_xlfn.IFNA(VLOOKUP($B126,Beltrum!$A$1:$C$27,3,FALSE),"")</f>
        <v/>
      </c>
      <c r="F126" s="104"/>
      <c r="G126" s="79" t="str">
        <f>_xlfn.IFNA(VLOOKUP(B126,Vollenhove!$A$1:$C$29,3,FALSE),"")</f>
        <v/>
      </c>
      <c r="H126" s="80"/>
      <c r="I126" s="79" t="str">
        <f>_xlfn.IFNA(VLOOKUP($B126,Lichtenvoorde!$A$1:$D$30,2,FALSE),"")</f>
        <v/>
      </c>
      <c r="J126" s="107" t="str">
        <f>_xlfn.IFNA(VLOOKUP($B126,Zundert!$A$1:$D$52,2,FALSE),"")</f>
        <v/>
      </c>
      <c r="L126" s="86"/>
      <c r="M126" s="79" t="str">
        <f>_xlfn.IFNA(VLOOKUP($B126,StJansklooster!$A$1:$D$50,3,FALSE),"")</f>
        <v/>
      </c>
      <c r="N126" s="107"/>
      <c r="O126" s="119" t="str">
        <f t="shared" si="2"/>
        <v/>
      </c>
      <c r="P126" s="120" t="s">
        <v>110</v>
      </c>
      <c r="Q126" s="80"/>
    </row>
    <row r="127" spans="2:17">
      <c r="B127" s="8" t="s">
        <v>180</v>
      </c>
      <c r="C127" s="14" t="s">
        <v>183</v>
      </c>
      <c r="D127" s="15"/>
      <c r="E127" s="79" t="str">
        <f>_xlfn.IFNA(VLOOKUP($B127,Beltrum!$A$1:$C$27,3,FALSE),"")</f>
        <v/>
      </c>
      <c r="F127" s="104"/>
      <c r="G127" s="79" t="str">
        <f>_xlfn.IFNA(VLOOKUP(B127,Vollenhove!$A$1:$C$29,3,FALSE),"")</f>
        <v/>
      </c>
      <c r="H127" s="80"/>
      <c r="I127" s="79" t="str">
        <f>_xlfn.IFNA(VLOOKUP($B127,Lichtenvoorde!$A$1:$D$30,2,FALSE),"")</f>
        <v/>
      </c>
      <c r="J127" s="107">
        <f>_xlfn.IFNA(VLOOKUP($B127,Zundert!$A$1:$D$52,2,FALSE),"")</f>
        <v>1915</v>
      </c>
      <c r="L127" s="86"/>
      <c r="M127" s="79">
        <f>_xlfn.IFNA(VLOOKUP($B127,StJansklooster!$A$1:$D$50,3,FALSE),"")</f>
        <v>100</v>
      </c>
      <c r="N127" s="107"/>
      <c r="O127" s="119">
        <f t="shared" si="2"/>
        <v>1915</v>
      </c>
      <c r="P127" s="120" t="s">
        <v>183</v>
      </c>
      <c r="Q127" s="80"/>
    </row>
    <row r="128" spans="2:17">
      <c r="B128" s="8" t="s">
        <v>171</v>
      </c>
      <c r="C128" s="14"/>
      <c r="D128" s="15"/>
      <c r="E128" s="79" t="str">
        <f>_xlfn.IFNA(VLOOKUP($B128,Beltrum!$A$1:$C$27,3,FALSE),"")</f>
        <v/>
      </c>
      <c r="F128" s="104"/>
      <c r="G128" s="79" t="str">
        <f>_xlfn.IFNA(VLOOKUP(B128,Vollenhove!$A$1:$C$29,3,FALSE),"")</f>
        <v/>
      </c>
      <c r="H128" s="80"/>
      <c r="I128" s="79" t="str">
        <f>_xlfn.IFNA(VLOOKUP($B128,Lichtenvoorde!$A$1:$D$30,2,FALSE),"")</f>
        <v/>
      </c>
      <c r="J128" s="107" t="str">
        <f>_xlfn.IFNA(VLOOKUP($B128,Zundert!$A$1:$D$52,2,FALSE),"")</f>
        <v/>
      </c>
      <c r="L128" s="86"/>
      <c r="M128" s="79" t="str">
        <f>_xlfn.IFNA(VLOOKUP($B128,StJansklooster!$A$1:$D$50,3,FALSE),"")</f>
        <v/>
      </c>
      <c r="N128" s="107"/>
      <c r="O128" s="119" t="str">
        <f t="shared" si="2"/>
        <v/>
      </c>
      <c r="P128" s="120"/>
      <c r="Q128" s="80"/>
    </row>
    <row r="129" spans="2:17">
      <c r="B129" s="8" t="s">
        <v>171</v>
      </c>
      <c r="C129" s="14"/>
      <c r="D129" s="15"/>
      <c r="E129" s="79" t="str">
        <f>_xlfn.IFNA(VLOOKUP($B129,Beltrum!$A$1:$C$27,3,FALSE),"")</f>
        <v/>
      </c>
      <c r="F129" s="104"/>
      <c r="G129" s="79" t="str">
        <f>_xlfn.IFNA(VLOOKUP(B129,Vollenhove!$A$1:$C$29,3,FALSE),"")</f>
        <v/>
      </c>
      <c r="H129" s="80"/>
      <c r="I129" s="79" t="str">
        <f>_xlfn.IFNA(VLOOKUP($B129,Lichtenvoorde!$A$1:$D$30,2,FALSE),"")</f>
        <v/>
      </c>
      <c r="J129" s="107" t="str">
        <f>_xlfn.IFNA(VLOOKUP($B129,Zundert!$A$1:$D$52,2,FALSE),"")</f>
        <v/>
      </c>
      <c r="L129" s="86"/>
      <c r="M129" s="79" t="str">
        <f>_xlfn.IFNA(VLOOKUP($B129,StJansklooster!$A$1:$D$50,3,FALSE),"")</f>
        <v/>
      </c>
      <c r="N129" s="107"/>
      <c r="O129" s="119" t="str">
        <f t="shared" si="2"/>
        <v/>
      </c>
      <c r="P129" s="120"/>
      <c r="Q129" s="80"/>
    </row>
    <row r="130" spans="2:17">
      <c r="B130" s="8" t="s">
        <v>171</v>
      </c>
      <c r="C130" s="14"/>
      <c r="D130" s="15"/>
      <c r="E130" s="79" t="str">
        <f>_xlfn.IFNA(VLOOKUP($B130,Beltrum!$A$1:$C$27,3,FALSE),"")</f>
        <v/>
      </c>
      <c r="F130" s="104"/>
      <c r="G130" s="79" t="str">
        <f>_xlfn.IFNA(VLOOKUP(B130,Vollenhove!$A$1:$C$29,3,FALSE),"")</f>
        <v/>
      </c>
      <c r="H130" s="80"/>
      <c r="I130" s="79" t="str">
        <f>_xlfn.IFNA(VLOOKUP($B130,Lichtenvoorde!$A$1:$D$30,2,FALSE),"")</f>
        <v/>
      </c>
      <c r="J130" s="107" t="str">
        <f>_xlfn.IFNA(VLOOKUP($B130,Zundert!$A$1:$D$52,2,FALSE),"")</f>
        <v/>
      </c>
      <c r="L130" s="86"/>
      <c r="M130" s="79" t="str">
        <f>_xlfn.IFNA(VLOOKUP($B130,StJansklooster!$A$1:$D$50,3,FALSE),"")</f>
        <v/>
      </c>
      <c r="N130" s="107"/>
      <c r="O130" s="119" t="str">
        <f t="shared" si="2"/>
        <v/>
      </c>
      <c r="P130" s="120"/>
      <c r="Q130" s="80"/>
    </row>
    <row r="131" spans="2:17">
      <c r="B131" s="9">
        <v>6105</v>
      </c>
      <c r="C131" s="14" t="s">
        <v>111</v>
      </c>
      <c r="D131" s="15"/>
      <c r="E131" s="79" t="str">
        <f>_xlfn.IFNA(VLOOKUP($B131,Beltrum!$A$1:$C$27,3,FALSE),"")</f>
        <v/>
      </c>
      <c r="F131" s="104"/>
      <c r="G131" s="79" t="str">
        <f>_xlfn.IFNA(VLOOKUP(B131,Vollenhove!$A$1:$C$29,3,FALSE),"")</f>
        <v/>
      </c>
      <c r="H131" s="80"/>
      <c r="I131" s="79" t="str">
        <f>_xlfn.IFNA(VLOOKUP($B131,Lichtenvoorde!$A$1:$D$30,2,FALSE),"")</f>
        <v/>
      </c>
      <c r="J131" s="107" t="str">
        <f>_xlfn.IFNA(VLOOKUP($B131,Zundert!$A$1:$D$52,2,FALSE),"")</f>
        <v/>
      </c>
      <c r="L131" s="86"/>
      <c r="M131" s="79" t="str">
        <f>_xlfn.IFNA(VLOOKUP($B131,StJansklooster!$A$1:$D$50,3,FALSE),"")</f>
        <v/>
      </c>
      <c r="N131" s="107"/>
      <c r="O131" s="119" t="str">
        <f t="shared" si="2"/>
        <v/>
      </c>
      <c r="P131" s="120" t="s">
        <v>111</v>
      </c>
      <c r="Q131" s="80"/>
    </row>
    <row r="132" spans="2:17">
      <c r="B132" s="9">
        <v>6110</v>
      </c>
      <c r="C132" s="14" t="s">
        <v>112</v>
      </c>
      <c r="D132" s="15"/>
      <c r="E132" s="79" t="str">
        <f>_xlfn.IFNA(VLOOKUP($B132,Beltrum!$A$1:$C$27,3,FALSE),"")</f>
        <v/>
      </c>
      <c r="F132" s="104"/>
      <c r="G132" s="79" t="str">
        <f>_xlfn.IFNA(VLOOKUP(B132,Vollenhove!$A$1:$C$29,3,FALSE),"")</f>
        <v/>
      </c>
      <c r="H132" s="80"/>
      <c r="I132" s="79" t="str">
        <f>_xlfn.IFNA(VLOOKUP($B132,Lichtenvoorde!$A$1:$D$30,2,FALSE),"")</f>
        <v/>
      </c>
      <c r="J132" s="107" t="str">
        <f>_xlfn.IFNA(VLOOKUP($B132,Zundert!$A$1:$D$52,2,FALSE),"")</f>
        <v/>
      </c>
      <c r="L132" s="86"/>
      <c r="M132" s="79" t="str">
        <f>_xlfn.IFNA(VLOOKUP($B132,StJansklooster!$A$1:$D$50,3,FALSE),"")</f>
        <v/>
      </c>
      <c r="N132" s="107"/>
      <c r="O132" s="119" t="str">
        <f t="shared" si="2"/>
        <v/>
      </c>
      <c r="P132" s="120" t="s">
        <v>112</v>
      </c>
      <c r="Q132" s="80"/>
    </row>
    <row r="133" spans="2:17">
      <c r="B133" s="9">
        <v>6115</v>
      </c>
      <c r="C133" s="14" t="s">
        <v>113</v>
      </c>
      <c r="D133" s="15"/>
      <c r="E133" s="79" t="str">
        <f>_xlfn.IFNA(VLOOKUP($B133,Beltrum!$A$1:$C$27,3,FALSE),"")</f>
        <v/>
      </c>
      <c r="F133" s="104"/>
      <c r="G133" s="79" t="str">
        <f>_xlfn.IFNA(VLOOKUP(B133,Vollenhove!$A$1:$C$29,3,FALSE),"")</f>
        <v/>
      </c>
      <c r="H133" s="80"/>
      <c r="I133" s="79" t="str">
        <f>_xlfn.IFNA(VLOOKUP($B133,Lichtenvoorde!$A$1:$D$30,2,FALSE),"")</f>
        <v/>
      </c>
      <c r="J133" s="107" t="str">
        <f>_xlfn.IFNA(VLOOKUP($B133,Zundert!$A$1:$D$52,2,FALSE),"")</f>
        <v/>
      </c>
      <c r="L133" s="86"/>
      <c r="M133" s="79" t="str">
        <f>_xlfn.IFNA(VLOOKUP($B133,StJansklooster!$A$1:$D$50,3,FALSE),"")</f>
        <v/>
      </c>
      <c r="N133" s="107"/>
      <c r="O133" s="119" t="str">
        <f t="shared" si="2"/>
        <v/>
      </c>
      <c r="P133" s="120" t="s">
        <v>113</v>
      </c>
      <c r="Q133" s="80"/>
    </row>
    <row r="134" spans="2:17">
      <c r="B134" s="9">
        <v>6120</v>
      </c>
      <c r="C134" s="14" t="s">
        <v>114</v>
      </c>
      <c r="D134" s="15"/>
      <c r="E134" s="79" t="str">
        <f>_xlfn.IFNA(VLOOKUP($B134,Beltrum!$A$1:$C$27,3,FALSE),"")</f>
        <v/>
      </c>
      <c r="F134" s="104"/>
      <c r="G134" s="79" t="str">
        <f>_xlfn.IFNA(VLOOKUP(B134,Vollenhove!$A$1:$C$29,3,FALSE),"")</f>
        <v/>
      </c>
      <c r="H134" s="80"/>
      <c r="I134" s="79" t="str">
        <f>_xlfn.IFNA(VLOOKUP($B134,Lichtenvoorde!$A$1:$D$30,2,FALSE),"")</f>
        <v/>
      </c>
      <c r="J134" s="107" t="str">
        <f>_xlfn.IFNA(VLOOKUP($B134,Zundert!$A$1:$D$52,2,FALSE),"")</f>
        <v/>
      </c>
      <c r="L134" s="86"/>
      <c r="M134" s="79" t="str">
        <f>_xlfn.IFNA(VLOOKUP($B134,StJansklooster!$A$1:$D$50,3,FALSE),"")</f>
        <v/>
      </c>
      <c r="N134" s="107"/>
      <c r="O134" s="119" t="str">
        <f t="shared" si="2"/>
        <v/>
      </c>
      <c r="P134" s="120" t="s">
        <v>114</v>
      </c>
      <c r="Q134" s="80"/>
    </row>
    <row r="135" spans="2:17">
      <c r="B135" s="9">
        <v>6125</v>
      </c>
      <c r="C135" s="14" t="s">
        <v>115</v>
      </c>
      <c r="D135" s="15"/>
      <c r="E135" s="79" t="str">
        <f>_xlfn.IFNA(VLOOKUP($B135,Beltrum!$A$1:$C$27,3,FALSE),"")</f>
        <v/>
      </c>
      <c r="F135" s="104"/>
      <c r="G135" s="79" t="str">
        <f>_xlfn.IFNA(VLOOKUP(B135,Vollenhove!$A$1:$C$29,3,FALSE),"")</f>
        <v/>
      </c>
      <c r="H135" s="80"/>
      <c r="I135" s="79" t="str">
        <f>_xlfn.IFNA(VLOOKUP($B135,Lichtenvoorde!$A$1:$D$30,2,FALSE),"")</f>
        <v/>
      </c>
      <c r="J135" s="107" t="str">
        <f>_xlfn.IFNA(VLOOKUP($B135,Zundert!$A$1:$D$52,2,FALSE),"")</f>
        <v/>
      </c>
      <c r="L135" s="86"/>
      <c r="M135" s="79" t="str">
        <f>_xlfn.IFNA(VLOOKUP($B135,StJansklooster!$A$1:$D$50,3,FALSE),"")</f>
        <v/>
      </c>
      <c r="N135" s="107"/>
      <c r="O135" s="119" t="str">
        <f t="shared" si="2"/>
        <v/>
      </c>
      <c r="P135" s="120" t="s">
        <v>115</v>
      </c>
      <c r="Q135" s="80"/>
    </row>
    <row r="136" spans="2:17">
      <c r="B136" s="9">
        <v>6130</v>
      </c>
      <c r="C136" s="14" t="s">
        <v>116</v>
      </c>
      <c r="D136" s="15"/>
      <c r="E136" s="79" t="str">
        <f>_xlfn.IFNA(VLOOKUP($B136,Beltrum!$A$1:$C$27,3,FALSE),"")</f>
        <v/>
      </c>
      <c r="F136" s="104"/>
      <c r="G136" s="79" t="str">
        <f>_xlfn.IFNA(VLOOKUP(B136,Vollenhove!$A$1:$C$29,3,FALSE),"")</f>
        <v/>
      </c>
      <c r="H136" s="80"/>
      <c r="I136" s="79" t="str">
        <f>_xlfn.IFNA(VLOOKUP($B136,Lichtenvoorde!$A$1:$D$30,2,FALSE),"")</f>
        <v/>
      </c>
      <c r="J136" s="107" t="str">
        <f>_xlfn.IFNA(VLOOKUP($B136,Zundert!$A$1:$D$52,2,FALSE),"")</f>
        <v/>
      </c>
      <c r="L136" s="86"/>
      <c r="M136" s="79" t="str">
        <f>_xlfn.IFNA(VLOOKUP($B136,StJansklooster!$A$1:$D$50,3,FALSE),"")</f>
        <v/>
      </c>
      <c r="N136" s="107"/>
      <c r="O136" s="119" t="str">
        <f t="shared" si="2"/>
        <v/>
      </c>
      <c r="P136" s="120" t="s">
        <v>116</v>
      </c>
      <c r="Q136" s="80"/>
    </row>
    <row r="137" spans="2:17">
      <c r="B137" s="9">
        <v>6135</v>
      </c>
      <c r="C137" s="14" t="s">
        <v>31</v>
      </c>
      <c r="D137" s="15"/>
      <c r="E137" s="79">
        <f>_xlfn.IFNA(VLOOKUP($B137,Beltrum!$A$1:$C$27,3,FALSE),"")</f>
        <v>778</v>
      </c>
      <c r="F137" s="104">
        <v>2400</v>
      </c>
      <c r="G137" s="79">
        <f>_xlfn.IFNA(VLOOKUP(B137,Vollenhove!$A$1:$C$29,3,FALSE),"")</f>
        <v>560</v>
      </c>
      <c r="H137" s="80">
        <v>1500</v>
      </c>
      <c r="I137" s="79">
        <f>_xlfn.IFNA(VLOOKUP($B137,Lichtenvoorde!$A$1:$D$30,2,FALSE),"")</f>
        <v>6170</v>
      </c>
      <c r="J137" s="107">
        <f>_xlfn.IFNA(VLOOKUP($B137,Zundert!$A$1:$D$52,2,FALSE),"")</f>
        <v>8042</v>
      </c>
      <c r="K137" s="76">
        <v>500</v>
      </c>
      <c r="L137" s="86">
        <v>10</v>
      </c>
      <c r="M137" s="79">
        <f>_xlfn.IFNA(VLOOKUP($B137,StJansklooster!$A$1:$D$50,3,FALSE),"")</f>
        <v>100</v>
      </c>
      <c r="N137" s="107">
        <v>1200</v>
      </c>
      <c r="O137" s="119">
        <f t="shared" si="2"/>
        <v>19960</v>
      </c>
      <c r="P137" s="120" t="s">
        <v>31</v>
      </c>
      <c r="Q137" s="80"/>
    </row>
    <row r="138" spans="2:17">
      <c r="B138" s="9">
        <v>6140</v>
      </c>
      <c r="C138" s="14" t="s">
        <v>117</v>
      </c>
      <c r="D138" s="15"/>
      <c r="E138" s="79" t="str">
        <f>_xlfn.IFNA(VLOOKUP($B138,Beltrum!$A$1:$C$27,3,FALSE),"")</f>
        <v/>
      </c>
      <c r="F138" s="104"/>
      <c r="G138" s="79" t="str">
        <f>_xlfn.IFNA(VLOOKUP(B138,Vollenhove!$A$1:$C$29,3,FALSE),"")</f>
        <v/>
      </c>
      <c r="H138" s="80"/>
      <c r="I138" s="79" t="str">
        <f>_xlfn.IFNA(VLOOKUP($B138,Lichtenvoorde!$A$1:$D$30,2,FALSE),"")</f>
        <v/>
      </c>
      <c r="J138" s="107" t="str">
        <f>_xlfn.IFNA(VLOOKUP($B138,Zundert!$A$1:$D$52,2,FALSE),"")</f>
        <v/>
      </c>
      <c r="L138" s="86"/>
      <c r="M138" s="79" t="str">
        <f>_xlfn.IFNA(VLOOKUP($B138,StJansklooster!$A$1:$D$50,3,FALSE),"")</f>
        <v/>
      </c>
      <c r="N138" s="107"/>
      <c r="O138" s="119" t="str">
        <f t="shared" si="2"/>
        <v/>
      </c>
      <c r="P138" s="120" t="s">
        <v>117</v>
      </c>
      <c r="Q138" s="80"/>
    </row>
    <row r="139" spans="2:17">
      <c r="B139" s="9">
        <v>6160</v>
      </c>
      <c r="C139" s="14" t="s">
        <v>118</v>
      </c>
      <c r="D139" s="15"/>
      <c r="E139" s="79" t="str">
        <f>_xlfn.IFNA(VLOOKUP($B139,Beltrum!$A$1:$C$27,3,FALSE),"")</f>
        <v/>
      </c>
      <c r="F139" s="104"/>
      <c r="G139" s="79" t="str">
        <f>_xlfn.IFNA(VLOOKUP(B139,Vollenhove!$A$1:$C$29,3,FALSE),"")</f>
        <v/>
      </c>
      <c r="H139" s="80"/>
      <c r="I139" s="79" t="str">
        <f>_xlfn.IFNA(VLOOKUP($B139,Lichtenvoorde!$A$1:$D$30,2,FALSE),"")</f>
        <v/>
      </c>
      <c r="J139" s="107" t="str">
        <f>_xlfn.IFNA(VLOOKUP($B139,Zundert!$A$1:$D$52,2,FALSE),"")</f>
        <v/>
      </c>
      <c r="L139" s="86"/>
      <c r="M139" s="79" t="str">
        <f>_xlfn.IFNA(VLOOKUP($B139,StJansklooster!$A$1:$D$50,3,FALSE),"")</f>
        <v/>
      </c>
      <c r="N139" s="107"/>
      <c r="O139" s="119" t="str">
        <f t="shared" si="2"/>
        <v/>
      </c>
      <c r="P139" s="120" t="s">
        <v>118</v>
      </c>
      <c r="Q139" s="80"/>
    </row>
    <row r="140" spans="2:17">
      <c r="B140" s="9">
        <v>6205</v>
      </c>
      <c r="C140" s="14" t="s">
        <v>119</v>
      </c>
      <c r="D140" s="15"/>
      <c r="E140" s="79" t="str">
        <f>_xlfn.IFNA(VLOOKUP($B140,Beltrum!$A$1:$C$27,3,FALSE),"")</f>
        <v/>
      </c>
      <c r="F140" s="104"/>
      <c r="G140" s="79" t="str">
        <f>_xlfn.IFNA(VLOOKUP(B140,Vollenhove!$A$1:$C$29,3,FALSE),"")</f>
        <v/>
      </c>
      <c r="H140" s="80"/>
      <c r="I140" s="79" t="str">
        <f>_xlfn.IFNA(VLOOKUP($B140,Lichtenvoorde!$A$1:$D$30,2,FALSE),"")</f>
        <v/>
      </c>
      <c r="J140" s="107" t="str">
        <f>_xlfn.IFNA(VLOOKUP($B140,Zundert!$A$1:$D$52,2,FALSE),"")</f>
        <v/>
      </c>
      <c r="L140" s="86"/>
      <c r="M140" s="79" t="str">
        <f>_xlfn.IFNA(VLOOKUP($B140,StJansklooster!$A$1:$D$50,3,FALSE),"")</f>
        <v/>
      </c>
      <c r="N140" s="107"/>
      <c r="O140" s="119" t="str">
        <f t="shared" ref="O140:O199" si="3">IF(SUM(E140:L140)=0,"",SUM(E140:L140))</f>
        <v/>
      </c>
      <c r="P140" s="120" t="s">
        <v>119</v>
      </c>
      <c r="Q140" s="80"/>
    </row>
    <row r="141" spans="2:17">
      <c r="B141" s="9">
        <v>6210</v>
      </c>
      <c r="C141" s="14" t="s">
        <v>120</v>
      </c>
      <c r="D141" s="15"/>
      <c r="E141" s="79" t="str">
        <f>_xlfn.IFNA(VLOOKUP($B141,Beltrum!$A$1:$C$27,3,FALSE),"")</f>
        <v/>
      </c>
      <c r="F141" s="104"/>
      <c r="G141" s="79" t="str">
        <f>_xlfn.IFNA(VLOOKUP(B141,Vollenhove!$A$1:$C$29,3,FALSE),"")</f>
        <v/>
      </c>
      <c r="H141" s="80"/>
      <c r="I141" s="79" t="str">
        <f>_xlfn.IFNA(VLOOKUP($B141,Lichtenvoorde!$A$1:$D$30,2,FALSE),"")</f>
        <v/>
      </c>
      <c r="J141" s="107" t="str">
        <f>_xlfn.IFNA(VLOOKUP($B141,Zundert!$A$1:$D$52,2,FALSE),"")</f>
        <v/>
      </c>
      <c r="L141" s="86"/>
      <c r="M141" s="79" t="str">
        <f>_xlfn.IFNA(VLOOKUP($B141,StJansklooster!$A$1:$D$50,3,FALSE),"")</f>
        <v/>
      </c>
      <c r="N141" s="107"/>
      <c r="O141" s="119" t="str">
        <f t="shared" si="3"/>
        <v/>
      </c>
      <c r="P141" s="120" t="s">
        <v>120</v>
      </c>
      <c r="Q141" s="80"/>
    </row>
    <row r="142" spans="2:17">
      <c r="B142" s="9">
        <v>6215</v>
      </c>
      <c r="C142" s="14" t="s">
        <v>32</v>
      </c>
      <c r="D142" s="15"/>
      <c r="E142" s="79" t="str">
        <f>_xlfn.IFNA(VLOOKUP($B142,Beltrum!$A$1:$C$27,3,FALSE),"")</f>
        <v/>
      </c>
      <c r="F142" s="104"/>
      <c r="G142" s="79" t="str">
        <f>_xlfn.IFNA(VLOOKUP(B142,Vollenhove!$A$1:$C$29,3,FALSE),"")</f>
        <v/>
      </c>
      <c r="H142" s="80">
        <v>300</v>
      </c>
      <c r="I142" s="79" t="str">
        <f>_xlfn.IFNA(VLOOKUP($B142,Lichtenvoorde!$A$1:$D$30,2,FALSE),"")</f>
        <v/>
      </c>
      <c r="J142" s="107">
        <f>_xlfn.IFNA(VLOOKUP($B142,Zundert!$A$1:$D$52,2,FALSE),"")</f>
        <v>950</v>
      </c>
      <c r="L142" s="86"/>
      <c r="M142" s="79" t="str">
        <f>_xlfn.IFNA(VLOOKUP($B142,StJansklooster!$A$1:$D$50,3,FALSE),"")</f>
        <v/>
      </c>
      <c r="N142" s="107"/>
      <c r="O142" s="119">
        <f t="shared" si="3"/>
        <v>1250</v>
      </c>
      <c r="P142" s="120" t="s">
        <v>32</v>
      </c>
      <c r="Q142" s="80"/>
    </row>
    <row r="143" spans="2:17">
      <c r="B143" s="9">
        <v>6220</v>
      </c>
      <c r="C143" s="14" t="s">
        <v>121</v>
      </c>
      <c r="D143" s="15"/>
      <c r="E143" s="79" t="str">
        <f>_xlfn.IFNA(VLOOKUP($B143,Beltrum!$A$1:$C$27,3,FALSE),"")</f>
        <v/>
      </c>
      <c r="F143" s="104"/>
      <c r="G143" s="79" t="str">
        <f>_xlfn.IFNA(VLOOKUP(B143,Vollenhove!$A$1:$C$29,3,FALSE),"")</f>
        <v/>
      </c>
      <c r="H143" s="80"/>
      <c r="I143" s="79" t="str">
        <f>_xlfn.IFNA(VLOOKUP($B143,Lichtenvoorde!$A$1:$D$30,2,FALSE),"")</f>
        <v/>
      </c>
      <c r="J143" s="107" t="str">
        <f>_xlfn.IFNA(VLOOKUP($B143,Zundert!$A$1:$D$52,2,FALSE),"")</f>
        <v/>
      </c>
      <c r="L143" s="86"/>
      <c r="M143" s="79" t="str">
        <f>_xlfn.IFNA(VLOOKUP($B143,StJansklooster!$A$1:$D$50,3,FALSE),"")</f>
        <v/>
      </c>
      <c r="N143" s="107"/>
      <c r="O143" s="119" t="str">
        <f t="shared" si="3"/>
        <v/>
      </c>
      <c r="P143" s="120" t="s">
        <v>121</v>
      </c>
      <c r="Q143" s="80"/>
    </row>
    <row r="144" spans="2:17">
      <c r="B144" s="9">
        <v>6225</v>
      </c>
      <c r="C144" s="14" t="s">
        <v>122</v>
      </c>
      <c r="D144" s="15"/>
      <c r="E144" s="79" t="str">
        <f>_xlfn.IFNA(VLOOKUP($B144,Beltrum!$A$1:$C$27,3,FALSE),"")</f>
        <v/>
      </c>
      <c r="F144" s="104"/>
      <c r="G144" s="79" t="str">
        <f>_xlfn.IFNA(VLOOKUP(B144,Vollenhove!$A$1:$C$29,3,FALSE),"")</f>
        <v/>
      </c>
      <c r="H144" s="80"/>
      <c r="I144" s="79" t="str">
        <f>_xlfn.IFNA(VLOOKUP($B144,Lichtenvoorde!$A$1:$D$30,2,FALSE),"")</f>
        <v/>
      </c>
      <c r="J144" s="107" t="str">
        <f>_xlfn.IFNA(VLOOKUP($B144,Zundert!$A$1:$D$52,2,FALSE),"")</f>
        <v/>
      </c>
      <c r="L144" s="86"/>
      <c r="M144" s="79" t="str">
        <f>_xlfn.IFNA(VLOOKUP($B144,StJansklooster!$A$1:$D$50,3,FALSE),"")</f>
        <v/>
      </c>
      <c r="N144" s="107"/>
      <c r="O144" s="119" t="str">
        <f t="shared" si="3"/>
        <v/>
      </c>
      <c r="P144" s="120" t="s">
        <v>122</v>
      </c>
      <c r="Q144" s="80"/>
    </row>
    <row r="145" spans="2:17">
      <c r="B145" s="9">
        <v>6230</v>
      </c>
      <c r="C145" s="14" t="s">
        <v>123</v>
      </c>
      <c r="D145" s="15"/>
      <c r="E145" s="79" t="str">
        <f>_xlfn.IFNA(VLOOKUP($B145,Beltrum!$A$1:$C$27,3,FALSE),"")</f>
        <v/>
      </c>
      <c r="F145" s="104"/>
      <c r="G145" s="79" t="str">
        <f>_xlfn.IFNA(VLOOKUP(B145,Vollenhove!$A$1:$C$29,3,FALSE),"")</f>
        <v/>
      </c>
      <c r="H145" s="80"/>
      <c r="I145" s="79" t="str">
        <f>_xlfn.IFNA(VLOOKUP($B145,Lichtenvoorde!$A$1:$D$30,2,FALSE),"")</f>
        <v/>
      </c>
      <c r="J145" s="107" t="str">
        <f>_xlfn.IFNA(VLOOKUP($B145,Zundert!$A$1:$D$52,2,FALSE),"")</f>
        <v/>
      </c>
      <c r="L145" s="86"/>
      <c r="M145" s="79" t="str">
        <f>_xlfn.IFNA(VLOOKUP($B145,StJansklooster!$A$1:$D$50,3,FALSE),"")</f>
        <v/>
      </c>
      <c r="N145" s="107"/>
      <c r="O145" s="119" t="str">
        <f t="shared" si="3"/>
        <v/>
      </c>
      <c r="P145" s="120" t="s">
        <v>123</v>
      </c>
      <c r="Q145" s="80"/>
    </row>
    <row r="146" spans="2:17">
      <c r="B146" s="9">
        <v>6305</v>
      </c>
      <c r="C146" s="14" t="s">
        <v>33</v>
      </c>
      <c r="D146" s="15"/>
      <c r="E146" s="79" t="str">
        <f>_xlfn.IFNA(VLOOKUP($B146,Beltrum!$A$1:$C$27,3,FALSE),"")</f>
        <v/>
      </c>
      <c r="F146" s="104">
        <v>750</v>
      </c>
      <c r="G146" s="79" t="str">
        <f>_xlfn.IFNA(VLOOKUP(B146,Vollenhove!$A$1:$C$29,3,FALSE),"")</f>
        <v/>
      </c>
      <c r="H146" s="80"/>
      <c r="I146" s="79">
        <f>_xlfn.IFNA(VLOOKUP($B146,Lichtenvoorde!$A$1:$D$30,2,FALSE),"")</f>
        <v>850</v>
      </c>
      <c r="J146" s="107">
        <f>_xlfn.IFNA(VLOOKUP($B146,Zundert!$A$1:$D$52,2,FALSE),"")</f>
        <v>14443</v>
      </c>
      <c r="L146" s="86"/>
      <c r="M146" s="79">
        <f>_xlfn.IFNA(VLOOKUP($B146,StJansklooster!$A$1:$D$50,3,FALSE),"")</f>
        <v>900</v>
      </c>
      <c r="N146" s="107"/>
      <c r="O146" s="119">
        <f t="shared" si="3"/>
        <v>16043</v>
      </c>
      <c r="P146" s="120" t="s">
        <v>33</v>
      </c>
      <c r="Q146" s="80"/>
    </row>
    <row r="147" spans="2:17">
      <c r="B147" s="9">
        <v>6306</v>
      </c>
      <c r="C147" s="14" t="s">
        <v>161</v>
      </c>
      <c r="D147" s="15"/>
      <c r="E147" s="79" t="str">
        <f>_xlfn.IFNA(VLOOKUP($B147,Beltrum!$A$1:$C$27,3,FALSE),"")</f>
        <v/>
      </c>
      <c r="F147" s="104"/>
      <c r="G147" s="79" t="str">
        <f>_xlfn.IFNA(VLOOKUP(B147,Vollenhove!$A$1:$C$29,3,FALSE),"")</f>
        <v/>
      </c>
      <c r="H147" s="80"/>
      <c r="I147" s="79" t="str">
        <f>_xlfn.IFNA(VLOOKUP($B147,Lichtenvoorde!$A$1:$D$30,2,FALSE),"")</f>
        <v/>
      </c>
      <c r="J147" s="107">
        <f>_xlfn.IFNA(VLOOKUP($B147,Zundert!$A$1:$D$52,2,FALSE),"")</f>
        <v>2624</v>
      </c>
      <c r="K147" s="76">
        <v>1200</v>
      </c>
      <c r="L147" s="86">
        <v>1395</v>
      </c>
      <c r="M147" s="79">
        <f>_xlfn.IFNA(VLOOKUP($B147,StJansklooster!$A$1:$D$50,3,FALSE),"")</f>
        <v>2300</v>
      </c>
      <c r="N147" s="107"/>
      <c r="O147" s="119">
        <f t="shared" si="3"/>
        <v>5219</v>
      </c>
      <c r="P147" s="120" t="s">
        <v>161</v>
      </c>
      <c r="Q147" s="80"/>
    </row>
    <row r="148" spans="2:17">
      <c r="B148" s="9">
        <v>6315</v>
      </c>
      <c r="C148" s="14" t="s">
        <v>124</v>
      </c>
      <c r="D148" s="15"/>
      <c r="E148" s="79" t="str">
        <f>_xlfn.IFNA(VLOOKUP($B148,Beltrum!$A$1:$C$27,3,FALSE),"")</f>
        <v/>
      </c>
      <c r="F148" s="104"/>
      <c r="G148" s="79" t="str">
        <f>_xlfn.IFNA(VLOOKUP(B148,Vollenhove!$A$1:$C$29,3,FALSE),"")</f>
        <v/>
      </c>
      <c r="H148" s="80"/>
      <c r="I148" s="79" t="str">
        <f>_xlfn.IFNA(VLOOKUP($B148,Lichtenvoorde!$A$1:$D$30,2,FALSE),"")</f>
        <v/>
      </c>
      <c r="J148" s="107" t="str">
        <f>_xlfn.IFNA(VLOOKUP($B148,Zundert!$A$1:$D$52,2,FALSE),"")</f>
        <v/>
      </c>
      <c r="L148" s="86"/>
      <c r="M148" s="79" t="str">
        <f>_xlfn.IFNA(VLOOKUP($B148,StJansklooster!$A$1:$D$50,3,FALSE),"")</f>
        <v/>
      </c>
      <c r="N148" s="107"/>
      <c r="O148" s="119" t="str">
        <f t="shared" si="3"/>
        <v/>
      </c>
      <c r="P148" s="120" t="s">
        <v>124</v>
      </c>
      <c r="Q148" s="80"/>
    </row>
    <row r="149" spans="2:17">
      <c r="B149" s="9">
        <v>6320</v>
      </c>
      <c r="C149" s="14" t="s">
        <v>162</v>
      </c>
      <c r="D149" s="15"/>
      <c r="E149" s="79" t="str">
        <f>_xlfn.IFNA(VLOOKUP($B149,Beltrum!$A$1:$C$27,3,FALSE),"")</f>
        <v/>
      </c>
      <c r="F149" s="104"/>
      <c r="G149" s="79" t="str">
        <f>_xlfn.IFNA(VLOOKUP(B149,Vollenhove!$A$1:$C$29,3,FALSE),"")</f>
        <v/>
      </c>
      <c r="H149" s="80"/>
      <c r="I149" s="79" t="str">
        <f>_xlfn.IFNA(VLOOKUP($B149,Lichtenvoorde!$A$1:$D$30,2,FALSE),"")</f>
        <v/>
      </c>
      <c r="J149" s="107" t="str">
        <f>_xlfn.IFNA(VLOOKUP($B149,Zundert!$A$1:$D$52,2,FALSE),"")</f>
        <v/>
      </c>
      <c r="L149" s="86"/>
      <c r="M149" s="79" t="str">
        <f>_xlfn.IFNA(VLOOKUP($B149,StJansklooster!$A$1:$D$50,3,FALSE),"")</f>
        <v/>
      </c>
      <c r="N149" s="107"/>
      <c r="O149" s="119" t="str">
        <f t="shared" si="3"/>
        <v/>
      </c>
      <c r="P149" s="120" t="s">
        <v>162</v>
      </c>
      <c r="Q149" s="80"/>
    </row>
    <row r="150" spans="2:17">
      <c r="B150" s="9">
        <v>6323</v>
      </c>
      <c r="C150" s="14" t="s">
        <v>44</v>
      </c>
      <c r="D150" s="15"/>
      <c r="E150" s="79" t="str">
        <f>_xlfn.IFNA(VLOOKUP($B150,Beltrum!$A$1:$C$27,3,FALSE),"")</f>
        <v/>
      </c>
      <c r="F150" s="104"/>
      <c r="G150" s="79" t="str">
        <f>_xlfn.IFNA(VLOOKUP(B150,Vollenhove!$A$1:$C$29,3,FALSE),"")</f>
        <v/>
      </c>
      <c r="H150" s="80"/>
      <c r="I150" s="79" t="str">
        <f>_xlfn.IFNA(VLOOKUP($B150,Lichtenvoorde!$A$1:$D$30,2,FALSE),"")</f>
        <v/>
      </c>
      <c r="J150" s="107" t="str">
        <f>_xlfn.IFNA(VLOOKUP($B150,Zundert!$A$1:$D$52,2,FALSE),"")</f>
        <v/>
      </c>
      <c r="L150" s="86"/>
      <c r="M150" s="79">
        <f>_xlfn.IFNA(VLOOKUP($B150,StJansklooster!$A$1:$D$50,3,FALSE),"")</f>
        <v>500</v>
      </c>
      <c r="N150" s="107"/>
      <c r="O150" s="119" t="str">
        <f t="shared" si="3"/>
        <v/>
      </c>
      <c r="P150" s="120" t="s">
        <v>44</v>
      </c>
      <c r="Q150" s="80"/>
    </row>
    <row r="151" spans="2:17">
      <c r="B151" s="9">
        <v>6325</v>
      </c>
      <c r="C151" s="14" t="s">
        <v>125</v>
      </c>
      <c r="D151" s="15"/>
      <c r="E151" s="79" t="str">
        <f>_xlfn.IFNA(VLOOKUP($B151,Beltrum!$A$1:$C$27,3,FALSE),"")</f>
        <v/>
      </c>
      <c r="F151" s="104"/>
      <c r="G151" s="79" t="str">
        <f>_xlfn.IFNA(VLOOKUP(B151,Vollenhove!$A$1:$C$29,3,FALSE),"")</f>
        <v/>
      </c>
      <c r="H151" s="80"/>
      <c r="I151" s="79" t="str">
        <f>_xlfn.IFNA(VLOOKUP($B151,Lichtenvoorde!$A$1:$D$30,2,FALSE),"")</f>
        <v/>
      </c>
      <c r="J151" s="107" t="str">
        <f>_xlfn.IFNA(VLOOKUP($B151,Zundert!$A$1:$D$52,2,FALSE),"")</f>
        <v/>
      </c>
      <c r="L151" s="86"/>
      <c r="M151" s="79" t="str">
        <f>_xlfn.IFNA(VLOOKUP($B151,StJansklooster!$A$1:$D$50,3,FALSE),"")</f>
        <v/>
      </c>
      <c r="N151" s="107"/>
      <c r="O151" s="119" t="str">
        <f t="shared" si="3"/>
        <v/>
      </c>
      <c r="P151" s="120" t="s">
        <v>125</v>
      </c>
      <c r="Q151" s="80"/>
    </row>
    <row r="152" spans="2:17">
      <c r="B152" s="9">
        <v>6330</v>
      </c>
      <c r="C152" s="14" t="s">
        <v>126</v>
      </c>
      <c r="D152" s="15"/>
      <c r="E152" s="79" t="str">
        <f>_xlfn.IFNA(VLOOKUP($B152,Beltrum!$A$1:$C$27,3,FALSE),"")</f>
        <v/>
      </c>
      <c r="F152" s="104"/>
      <c r="G152" s="79" t="str">
        <f>_xlfn.IFNA(VLOOKUP(B152,Vollenhove!$A$1:$C$29,3,FALSE),"")</f>
        <v/>
      </c>
      <c r="H152" s="80"/>
      <c r="I152" s="79" t="str">
        <f>_xlfn.IFNA(VLOOKUP($B152,Lichtenvoorde!$A$1:$D$30,2,FALSE),"")</f>
        <v/>
      </c>
      <c r="J152" s="107" t="str">
        <f>_xlfn.IFNA(VLOOKUP($B152,Zundert!$A$1:$D$52,2,FALSE),"")</f>
        <v/>
      </c>
      <c r="L152" s="86"/>
      <c r="M152" s="79" t="str">
        <f>_xlfn.IFNA(VLOOKUP($B152,StJansklooster!$A$1:$D$50,3,FALSE),"")</f>
        <v/>
      </c>
      <c r="N152" s="107"/>
      <c r="O152" s="119" t="str">
        <f t="shared" si="3"/>
        <v/>
      </c>
      <c r="P152" s="120" t="s">
        <v>126</v>
      </c>
      <c r="Q152" s="80"/>
    </row>
    <row r="153" spans="2:17">
      <c r="B153" s="9">
        <v>6335</v>
      </c>
      <c r="C153" s="14" t="s">
        <v>127</v>
      </c>
      <c r="D153" s="15"/>
      <c r="E153" s="79" t="str">
        <f>_xlfn.IFNA(VLOOKUP($B153,Beltrum!$A$1:$C$27,3,FALSE),"")</f>
        <v/>
      </c>
      <c r="F153" s="104"/>
      <c r="G153" s="79" t="str">
        <f>_xlfn.IFNA(VLOOKUP(B153,Vollenhove!$A$1:$C$29,3,FALSE),"")</f>
        <v/>
      </c>
      <c r="H153" s="80"/>
      <c r="I153" s="79" t="str">
        <f>_xlfn.IFNA(VLOOKUP($B153,Lichtenvoorde!$A$1:$D$30,2,FALSE),"")</f>
        <v/>
      </c>
      <c r="J153" s="107" t="str">
        <f>_xlfn.IFNA(VLOOKUP($B153,Zundert!$A$1:$D$52,2,FALSE),"")</f>
        <v/>
      </c>
      <c r="L153" s="86"/>
      <c r="M153" s="79" t="str">
        <f>_xlfn.IFNA(VLOOKUP($B153,StJansklooster!$A$1:$D$50,3,FALSE),"")</f>
        <v/>
      </c>
      <c r="N153" s="107"/>
      <c r="O153" s="119" t="str">
        <f t="shared" si="3"/>
        <v/>
      </c>
      <c r="P153" s="120" t="s">
        <v>127</v>
      </c>
      <c r="Q153" s="80"/>
    </row>
    <row r="154" spans="2:17">
      <c r="B154" s="9">
        <v>6340</v>
      </c>
      <c r="C154" s="14" t="s">
        <v>50</v>
      </c>
      <c r="D154" s="15"/>
      <c r="E154" s="79" t="str">
        <f>_xlfn.IFNA(VLOOKUP($B154,Beltrum!$A$1:$C$27,3,FALSE),"")</f>
        <v/>
      </c>
      <c r="F154" s="104"/>
      <c r="G154" s="79">
        <f>_xlfn.IFNA(VLOOKUP(B154,Vollenhove!$A$1:$C$29,3,FALSE),"")</f>
        <v>210</v>
      </c>
      <c r="H154" s="80"/>
      <c r="I154" s="79" t="str">
        <f>_xlfn.IFNA(VLOOKUP($B154,Lichtenvoorde!$A$1:$D$30,2,FALSE),"")</f>
        <v/>
      </c>
      <c r="J154" s="107" t="str">
        <f>_xlfn.IFNA(VLOOKUP($B154,Zundert!$A$1:$D$52,2,FALSE),"")</f>
        <v/>
      </c>
      <c r="L154" s="86"/>
      <c r="M154" s="79" t="str">
        <f>_xlfn.IFNA(VLOOKUP($B154,StJansklooster!$A$1:$D$50,3,FALSE),"")</f>
        <v/>
      </c>
      <c r="N154" s="107"/>
      <c r="O154" s="119">
        <f t="shared" si="3"/>
        <v>210</v>
      </c>
      <c r="P154" s="120" t="s">
        <v>50</v>
      </c>
      <c r="Q154" s="80"/>
    </row>
    <row r="155" spans="2:17">
      <c r="B155" s="10">
        <v>6350</v>
      </c>
      <c r="C155" s="14" t="s">
        <v>163</v>
      </c>
      <c r="D155" s="15"/>
      <c r="E155" s="79" t="str">
        <f>_xlfn.IFNA(VLOOKUP($B155,Beltrum!$A$1:$C$27,3,FALSE),"")</f>
        <v/>
      </c>
      <c r="F155" s="104"/>
      <c r="G155" s="79" t="str">
        <f>_xlfn.IFNA(VLOOKUP(B155,Vollenhove!$A$1:$C$29,3,FALSE),"")</f>
        <v/>
      </c>
      <c r="H155" s="80"/>
      <c r="I155" s="79" t="str">
        <f>_xlfn.IFNA(VLOOKUP($B155,Lichtenvoorde!$A$1:$D$30,2,FALSE),"")</f>
        <v/>
      </c>
      <c r="J155" s="107" t="str">
        <f>_xlfn.IFNA(VLOOKUP($B155,Zundert!$A$1:$D$52,2,FALSE),"")</f>
        <v/>
      </c>
      <c r="L155" s="86"/>
      <c r="M155" s="79" t="str">
        <f>_xlfn.IFNA(VLOOKUP($B155,StJansklooster!$A$1:$D$50,3,FALSE),"")</f>
        <v/>
      </c>
      <c r="N155" s="107"/>
      <c r="O155" s="119" t="str">
        <f t="shared" si="3"/>
        <v/>
      </c>
      <c r="P155" s="120" t="s">
        <v>163</v>
      </c>
      <c r="Q155" s="80"/>
    </row>
    <row r="156" spans="2:17">
      <c r="B156" s="10">
        <v>6410</v>
      </c>
      <c r="C156" s="19" t="s">
        <v>128</v>
      </c>
      <c r="D156" s="15"/>
      <c r="E156" s="79" t="str">
        <f>_xlfn.IFNA(VLOOKUP($B156,Beltrum!$A$1:$C$27,3,FALSE),"")</f>
        <v/>
      </c>
      <c r="F156" s="104"/>
      <c r="G156" s="79" t="str">
        <f>_xlfn.IFNA(VLOOKUP(B156,Vollenhove!$A$1:$C$29,3,FALSE),"")</f>
        <v/>
      </c>
      <c r="H156" s="80"/>
      <c r="I156" s="79" t="str">
        <f>_xlfn.IFNA(VLOOKUP($B156,Lichtenvoorde!$A$1:$D$30,2,FALSE),"")</f>
        <v/>
      </c>
      <c r="J156" s="107" t="str">
        <f>_xlfn.IFNA(VLOOKUP($B156,Zundert!$A$1:$D$52,2,FALSE),"")</f>
        <v/>
      </c>
      <c r="L156" s="86"/>
      <c r="M156" s="79" t="str">
        <f>_xlfn.IFNA(VLOOKUP($B156,StJansklooster!$A$1:$D$50,3,FALSE),"")</f>
        <v/>
      </c>
      <c r="N156" s="107"/>
      <c r="O156" s="119" t="str">
        <f t="shared" si="3"/>
        <v/>
      </c>
      <c r="P156" s="120" t="s">
        <v>128</v>
      </c>
      <c r="Q156" s="80"/>
    </row>
    <row r="157" spans="2:17">
      <c r="B157" s="9">
        <v>6415</v>
      </c>
      <c r="C157" s="14" t="s">
        <v>129</v>
      </c>
      <c r="D157" s="15"/>
      <c r="E157" s="79" t="str">
        <f>_xlfn.IFNA(VLOOKUP($B157,Beltrum!$A$1:$C$27,3,FALSE),"")</f>
        <v/>
      </c>
      <c r="F157" s="104"/>
      <c r="G157" s="79" t="str">
        <f>_xlfn.IFNA(VLOOKUP(B157,Vollenhove!$A$1:$C$29,3,FALSE),"")</f>
        <v/>
      </c>
      <c r="H157" s="80"/>
      <c r="I157" s="79" t="str">
        <f>_xlfn.IFNA(VLOOKUP($B157,Lichtenvoorde!$A$1:$D$30,2,FALSE),"")</f>
        <v/>
      </c>
      <c r="J157" s="107" t="str">
        <f>_xlfn.IFNA(VLOOKUP($B157,Zundert!$A$1:$D$52,2,FALSE),"")</f>
        <v/>
      </c>
      <c r="L157" s="86"/>
      <c r="M157" s="79" t="str">
        <f>_xlfn.IFNA(VLOOKUP($B157,StJansklooster!$A$1:$D$50,3,FALSE),"")</f>
        <v/>
      </c>
      <c r="N157" s="107"/>
      <c r="O157" s="119" t="str">
        <f t="shared" si="3"/>
        <v/>
      </c>
      <c r="P157" s="120" t="s">
        <v>129</v>
      </c>
      <c r="Q157" s="80"/>
    </row>
    <row r="158" spans="2:17">
      <c r="B158" s="9">
        <v>6418</v>
      </c>
      <c r="C158" s="14" t="s">
        <v>45</v>
      </c>
      <c r="D158" s="15"/>
      <c r="E158" s="79" t="str">
        <f>_xlfn.IFNA(VLOOKUP($B158,Beltrum!$A$1:$C$27,3,FALSE),"")</f>
        <v/>
      </c>
      <c r="F158" s="104"/>
      <c r="G158" s="79">
        <f>_xlfn.IFNA(VLOOKUP(B158,Vollenhove!$A$1:$C$29,3,FALSE),"")</f>
        <v>1800</v>
      </c>
      <c r="H158" s="80"/>
      <c r="I158" s="79" t="str">
        <f>_xlfn.IFNA(VLOOKUP($B158,Lichtenvoorde!$A$1:$D$30,2,FALSE),"")</f>
        <v/>
      </c>
      <c r="J158" s="107">
        <f>_xlfn.IFNA(VLOOKUP($B158,Zundert!$A$1:$D$52,2,FALSE),"")</f>
        <v>2264</v>
      </c>
      <c r="L158" s="86"/>
      <c r="M158" s="79">
        <f>_xlfn.IFNA(VLOOKUP($B158,StJansklooster!$A$1:$D$50,3,FALSE),"")</f>
        <v>100</v>
      </c>
      <c r="N158" s="107"/>
      <c r="O158" s="119">
        <f t="shared" si="3"/>
        <v>4064</v>
      </c>
      <c r="P158" s="120" t="s">
        <v>45</v>
      </c>
      <c r="Q158" s="80"/>
    </row>
    <row r="159" spans="2:17">
      <c r="B159" s="9">
        <v>6420</v>
      </c>
      <c r="C159" s="14" t="s">
        <v>130</v>
      </c>
      <c r="D159" s="15"/>
      <c r="E159" s="79" t="str">
        <f>_xlfn.IFNA(VLOOKUP($B159,Beltrum!$A$1:$C$27,3,FALSE),"")</f>
        <v/>
      </c>
      <c r="F159" s="104"/>
      <c r="G159" s="79" t="str">
        <f>_xlfn.IFNA(VLOOKUP(B159,Vollenhove!$A$1:$C$29,3,FALSE),"")</f>
        <v/>
      </c>
      <c r="H159" s="80"/>
      <c r="I159" s="79" t="str">
        <f>_xlfn.IFNA(VLOOKUP($B159,Lichtenvoorde!$A$1:$D$30,2,FALSE),"")</f>
        <v/>
      </c>
      <c r="J159" s="107" t="str">
        <f>_xlfn.IFNA(VLOOKUP($B159,Zundert!$A$1:$D$52,2,FALSE),"")</f>
        <v/>
      </c>
      <c r="L159" s="86"/>
      <c r="M159" s="79">
        <f>_xlfn.IFNA(VLOOKUP($B159,StJansklooster!$A$1:$D$50,3,FALSE),"")</f>
        <v>250</v>
      </c>
      <c r="N159" s="107"/>
      <c r="O159" s="119" t="str">
        <f t="shared" si="3"/>
        <v/>
      </c>
      <c r="P159" s="120" t="s">
        <v>130</v>
      </c>
      <c r="Q159" s="80"/>
    </row>
    <row r="160" spans="2:17">
      <c r="B160" s="9">
        <v>6425</v>
      </c>
      <c r="C160" s="14" t="s">
        <v>131</v>
      </c>
      <c r="D160" s="15"/>
      <c r="E160" s="79" t="str">
        <f>_xlfn.IFNA(VLOOKUP($B160,Beltrum!$A$1:$C$27,3,FALSE),"")</f>
        <v/>
      </c>
      <c r="F160" s="104"/>
      <c r="G160" s="79" t="str">
        <f>_xlfn.IFNA(VLOOKUP(B160,Vollenhove!$A$1:$C$29,3,FALSE),"")</f>
        <v/>
      </c>
      <c r="H160" s="80"/>
      <c r="I160" s="79" t="str">
        <f>_xlfn.IFNA(VLOOKUP($B160,Lichtenvoorde!$A$1:$D$30,2,FALSE),"")</f>
        <v/>
      </c>
      <c r="J160" s="107" t="str">
        <f>_xlfn.IFNA(VLOOKUP($B160,Zundert!$A$1:$D$52,2,FALSE),"")</f>
        <v/>
      </c>
      <c r="L160" s="86"/>
      <c r="M160" s="79" t="str">
        <f>_xlfn.IFNA(VLOOKUP($B160,StJansklooster!$A$1:$D$50,3,FALSE),"")</f>
        <v/>
      </c>
      <c r="N160" s="107"/>
      <c r="O160" s="119" t="str">
        <f t="shared" si="3"/>
        <v/>
      </c>
      <c r="P160" s="120" t="s">
        <v>131</v>
      </c>
      <c r="Q160" s="80"/>
    </row>
    <row r="161" spans="2:17">
      <c r="B161" s="9">
        <v>6430</v>
      </c>
      <c r="C161" s="14" t="s">
        <v>132</v>
      </c>
      <c r="D161" s="15"/>
      <c r="E161" s="79" t="str">
        <f>_xlfn.IFNA(VLOOKUP($B161,Beltrum!$A$1:$C$27,3,FALSE),"")</f>
        <v/>
      </c>
      <c r="F161" s="104"/>
      <c r="G161" s="79" t="str">
        <f>_xlfn.IFNA(VLOOKUP(B161,Vollenhove!$A$1:$C$29,3,FALSE),"")</f>
        <v/>
      </c>
      <c r="H161" s="80"/>
      <c r="I161" s="79" t="str">
        <f>_xlfn.IFNA(VLOOKUP($B161,Lichtenvoorde!$A$1:$D$30,2,FALSE),"")</f>
        <v/>
      </c>
      <c r="J161" s="107" t="str">
        <f>_xlfn.IFNA(VLOOKUP($B161,Zundert!$A$1:$D$52,2,FALSE),"")</f>
        <v/>
      </c>
      <c r="L161" s="86"/>
      <c r="M161" s="79" t="str">
        <f>_xlfn.IFNA(VLOOKUP($B161,StJansklooster!$A$1:$D$50,3,FALSE),"")</f>
        <v/>
      </c>
      <c r="N161" s="107"/>
      <c r="O161" s="119" t="str">
        <f t="shared" si="3"/>
        <v/>
      </c>
      <c r="P161" s="120" t="s">
        <v>132</v>
      </c>
      <c r="Q161" s="80"/>
    </row>
    <row r="162" spans="2:17">
      <c r="B162" s="9">
        <v>6436</v>
      </c>
      <c r="C162" s="14" t="s">
        <v>164</v>
      </c>
      <c r="D162" s="15"/>
      <c r="E162" s="79" t="str">
        <f>_xlfn.IFNA(VLOOKUP($B162,Beltrum!$A$1:$C$27,3,FALSE),"")</f>
        <v/>
      </c>
      <c r="F162" s="104"/>
      <c r="G162" s="79" t="str">
        <f>_xlfn.IFNA(VLOOKUP(B162,Vollenhove!$A$1:$C$29,3,FALSE),"")</f>
        <v/>
      </c>
      <c r="H162" s="80"/>
      <c r="I162" s="79" t="str">
        <f>_xlfn.IFNA(VLOOKUP($B162,Lichtenvoorde!$A$1:$D$30,2,FALSE),"")</f>
        <v/>
      </c>
      <c r="J162" s="107" t="str">
        <f>_xlfn.IFNA(VLOOKUP($B162,Zundert!$A$1:$D$52,2,FALSE),"")</f>
        <v/>
      </c>
      <c r="L162" s="86"/>
      <c r="M162" s="79" t="str">
        <f>_xlfn.IFNA(VLOOKUP($B162,StJansklooster!$A$1:$D$50,3,FALSE),"")</f>
        <v/>
      </c>
      <c r="N162" s="107"/>
      <c r="O162" s="119" t="str">
        <f t="shared" si="3"/>
        <v/>
      </c>
      <c r="P162" s="120" t="s">
        <v>164</v>
      </c>
      <c r="Q162" s="80"/>
    </row>
    <row r="163" spans="2:17">
      <c r="B163" s="9">
        <v>6440</v>
      </c>
      <c r="C163" s="14" t="s">
        <v>51</v>
      </c>
      <c r="D163" s="15"/>
      <c r="E163" s="79">
        <f>_xlfn.IFNA(VLOOKUP($B163,Beltrum!$A$1:$C$27,3,FALSE),"")</f>
        <v>521</v>
      </c>
      <c r="F163" s="104">
        <v>6900</v>
      </c>
      <c r="G163" s="79" t="str">
        <f>_xlfn.IFNA(VLOOKUP(B163,Vollenhove!$A$1:$C$29,3,FALSE),"")</f>
        <v/>
      </c>
      <c r="H163" s="80"/>
      <c r="I163" s="79">
        <f>_xlfn.IFNA(VLOOKUP($B163,Lichtenvoorde!$A$1:$D$30,2,FALSE),"")</f>
        <v>1400</v>
      </c>
      <c r="J163" s="107">
        <f>_xlfn.IFNA(VLOOKUP($B163,Zundert!$A$1:$D$52,2,FALSE),"")</f>
        <v>1737</v>
      </c>
      <c r="L163" s="86">
        <v>170</v>
      </c>
      <c r="M163" s="79">
        <f>_xlfn.IFNA(VLOOKUP($B163,StJansklooster!$A$1:$D$50,3,FALSE),"")</f>
        <v>1200</v>
      </c>
      <c r="N163" s="107">
        <v>180</v>
      </c>
      <c r="O163" s="119">
        <f t="shared" si="3"/>
        <v>10728</v>
      </c>
      <c r="P163" s="120" t="s">
        <v>51</v>
      </c>
      <c r="Q163" s="80"/>
    </row>
    <row r="164" spans="2:17">
      <c r="B164" s="9">
        <v>6445</v>
      </c>
      <c r="C164" s="14" t="s">
        <v>46</v>
      </c>
      <c r="D164" s="15"/>
      <c r="E164" s="79">
        <f>_xlfn.IFNA(VLOOKUP($B164,Beltrum!$A$1:$C$27,3,FALSE),"")</f>
        <v>906</v>
      </c>
      <c r="F164" s="104"/>
      <c r="G164" s="79">
        <f>_xlfn.IFNA(VLOOKUP(B164,Vollenhove!$A$1:$C$29,3,FALSE),"")</f>
        <v>3830</v>
      </c>
      <c r="H164" s="80">
        <v>900</v>
      </c>
      <c r="I164" s="79" t="str">
        <f>_xlfn.IFNA(VLOOKUP($B164,Lichtenvoorde!$A$1:$D$30,2,FALSE),"")</f>
        <v/>
      </c>
      <c r="J164" s="107">
        <f>_xlfn.IFNA(VLOOKUP($B164,Zundert!$A$1:$D$52,2,FALSE),"")</f>
        <v>7255</v>
      </c>
      <c r="L164" s="86">
        <v>1570</v>
      </c>
      <c r="M164" s="79">
        <f>_xlfn.IFNA(VLOOKUP($B164,StJansklooster!$A$1:$D$50,3,FALSE),"")</f>
        <v>1950</v>
      </c>
      <c r="N164" s="107"/>
      <c r="O164" s="119">
        <f t="shared" si="3"/>
        <v>14461</v>
      </c>
      <c r="P164" s="120" t="s">
        <v>46</v>
      </c>
      <c r="Q164" s="80"/>
    </row>
    <row r="165" spans="2:17">
      <c r="B165" s="9" t="s">
        <v>172</v>
      </c>
      <c r="C165" s="14"/>
      <c r="D165" s="15"/>
      <c r="E165" s="79" t="str">
        <f>_xlfn.IFNA(VLOOKUP($B165,Beltrum!$A$1:$C$27,3,FALSE),"")</f>
        <v/>
      </c>
      <c r="F165" s="104"/>
      <c r="G165" s="79" t="str">
        <f>_xlfn.IFNA(VLOOKUP(B165,Vollenhove!$A$1:$C$29,3,FALSE),"")</f>
        <v/>
      </c>
      <c r="H165" s="80"/>
      <c r="I165" s="79" t="str">
        <f>_xlfn.IFNA(VLOOKUP($B165,Lichtenvoorde!$A$1:$D$30,2,FALSE),"")</f>
        <v/>
      </c>
      <c r="J165" s="107" t="str">
        <f>_xlfn.IFNA(VLOOKUP($B165,Zundert!$A$1:$D$52,2,FALSE),"")</f>
        <v/>
      </c>
      <c r="L165" s="86"/>
      <c r="M165" s="79" t="str">
        <f>_xlfn.IFNA(VLOOKUP($B165,StJansklooster!$A$1:$D$50,3,FALSE),"")</f>
        <v/>
      </c>
      <c r="N165" s="107"/>
      <c r="O165" s="119" t="str">
        <f t="shared" si="3"/>
        <v/>
      </c>
      <c r="P165" s="120"/>
      <c r="Q165" s="80"/>
    </row>
    <row r="166" spans="2:17">
      <c r="B166" s="9" t="s">
        <v>172</v>
      </c>
      <c r="C166" s="14"/>
      <c r="D166" s="15"/>
      <c r="E166" s="79" t="str">
        <f>_xlfn.IFNA(VLOOKUP($B166,Beltrum!$A$1:$C$27,3,FALSE),"")</f>
        <v/>
      </c>
      <c r="F166" s="104"/>
      <c r="G166" s="79" t="str">
        <f>_xlfn.IFNA(VLOOKUP(B166,Vollenhove!$A$1:$C$29,3,FALSE),"")</f>
        <v/>
      </c>
      <c r="H166" s="80"/>
      <c r="I166" s="79" t="str">
        <f>_xlfn.IFNA(VLOOKUP($B166,Lichtenvoorde!$A$1:$D$30,2,FALSE),"")</f>
        <v/>
      </c>
      <c r="J166" s="107" t="str">
        <f>_xlfn.IFNA(VLOOKUP($B166,Zundert!$A$1:$D$52,2,FALSE),"")</f>
        <v/>
      </c>
      <c r="L166" s="86"/>
      <c r="M166" s="79" t="str">
        <f>_xlfn.IFNA(VLOOKUP($B166,StJansklooster!$A$1:$D$50,3,FALSE),"")</f>
        <v/>
      </c>
      <c r="N166" s="107"/>
      <c r="O166" s="119" t="str">
        <f t="shared" si="3"/>
        <v/>
      </c>
      <c r="P166" s="120"/>
      <c r="Q166" s="80"/>
    </row>
    <row r="167" spans="2:17">
      <c r="B167" s="9" t="s">
        <v>172</v>
      </c>
      <c r="C167" s="14"/>
      <c r="D167" s="15"/>
      <c r="E167" s="79" t="str">
        <f>_xlfn.IFNA(VLOOKUP($B167,Beltrum!$A$1:$C$27,3,FALSE),"")</f>
        <v/>
      </c>
      <c r="F167" s="104"/>
      <c r="G167" s="79" t="str">
        <f>_xlfn.IFNA(VLOOKUP(B167,Vollenhove!$A$1:$C$29,3,FALSE),"")</f>
        <v/>
      </c>
      <c r="H167" s="80"/>
      <c r="I167" s="79" t="str">
        <f>_xlfn.IFNA(VLOOKUP($B167,Lichtenvoorde!$A$1:$D$30,2,FALSE),"")</f>
        <v/>
      </c>
      <c r="J167" s="107" t="str">
        <f>_xlfn.IFNA(VLOOKUP($B167,Zundert!$A$1:$D$52,2,FALSE),"")</f>
        <v/>
      </c>
      <c r="L167" s="86"/>
      <c r="M167" s="79" t="str">
        <f>_xlfn.IFNA(VLOOKUP($B167,StJansklooster!$A$1:$D$50,3,FALSE),"")</f>
        <v/>
      </c>
      <c r="N167" s="107"/>
      <c r="O167" s="119" t="str">
        <f t="shared" si="3"/>
        <v/>
      </c>
      <c r="P167" s="120"/>
      <c r="Q167" s="80"/>
    </row>
    <row r="168" spans="2:17">
      <c r="B168" s="9" t="s">
        <v>172</v>
      </c>
      <c r="C168" s="14"/>
      <c r="D168" s="15"/>
      <c r="E168" s="79" t="str">
        <f>_xlfn.IFNA(VLOOKUP($B168,Beltrum!$A$1:$C$27,3,FALSE),"")</f>
        <v/>
      </c>
      <c r="F168" s="104"/>
      <c r="G168" s="79" t="str">
        <f>_xlfn.IFNA(VLOOKUP(B168,Vollenhove!$A$1:$C$29,3,FALSE),"")</f>
        <v/>
      </c>
      <c r="H168" s="80"/>
      <c r="I168" s="79" t="str">
        <f>_xlfn.IFNA(VLOOKUP($B168,Lichtenvoorde!$A$1:$D$30,2,FALSE),"")</f>
        <v/>
      </c>
      <c r="J168" s="107" t="str">
        <f>_xlfn.IFNA(VLOOKUP($B168,Zundert!$A$1:$D$52,2,FALSE),"")</f>
        <v/>
      </c>
      <c r="L168" s="86"/>
      <c r="M168" s="79" t="str">
        <f>_xlfn.IFNA(VLOOKUP($B168,StJansklooster!$A$1:$D$50,3,FALSE),"")</f>
        <v/>
      </c>
      <c r="N168" s="107"/>
      <c r="O168" s="119" t="str">
        <f t="shared" si="3"/>
        <v/>
      </c>
      <c r="P168" s="120"/>
      <c r="Q168" s="80"/>
    </row>
    <row r="169" spans="2:17">
      <c r="B169" s="13">
        <v>7105</v>
      </c>
      <c r="C169" s="14" t="s">
        <v>34</v>
      </c>
      <c r="D169" s="15"/>
      <c r="E169" s="79" t="str">
        <f>_xlfn.IFNA(VLOOKUP($B169,Beltrum!$A$1:$C$27,3,FALSE),"")</f>
        <v/>
      </c>
      <c r="F169" s="104"/>
      <c r="G169" s="79" t="str">
        <f>_xlfn.IFNA(VLOOKUP(B169,Vollenhove!$A$1:$C$29,3,FALSE),"")</f>
        <v/>
      </c>
      <c r="H169" s="80"/>
      <c r="I169" s="79" t="str">
        <f>_xlfn.IFNA(VLOOKUP($B169,Lichtenvoorde!$A$1:$D$30,2,FALSE),"")</f>
        <v/>
      </c>
      <c r="J169" s="107" t="str">
        <f>_xlfn.IFNA(VLOOKUP($B169,Zundert!$A$1:$D$52,2,FALSE),"")</f>
        <v/>
      </c>
      <c r="L169" s="86"/>
      <c r="M169" s="79" t="str">
        <f>_xlfn.IFNA(VLOOKUP($B169,StJansklooster!$A$1:$D$50,3,FALSE),"")</f>
        <v/>
      </c>
      <c r="N169" s="107"/>
      <c r="O169" s="119" t="str">
        <f t="shared" si="3"/>
        <v/>
      </c>
      <c r="P169" s="120" t="s">
        <v>34</v>
      </c>
      <c r="Q169" s="80"/>
    </row>
    <row r="170" spans="2:17">
      <c r="B170" s="13">
        <v>7110</v>
      </c>
      <c r="C170" s="14" t="s">
        <v>133</v>
      </c>
      <c r="D170" s="15"/>
      <c r="E170" s="79" t="str">
        <f>_xlfn.IFNA(VLOOKUP($B170,Beltrum!$A$1:$C$27,3,FALSE),"")</f>
        <v/>
      </c>
      <c r="F170" s="104"/>
      <c r="G170" s="79" t="str">
        <f>_xlfn.IFNA(VLOOKUP(B170,Vollenhove!$A$1:$C$29,3,FALSE),"")</f>
        <v/>
      </c>
      <c r="H170" s="80"/>
      <c r="I170" s="79" t="str">
        <f>_xlfn.IFNA(VLOOKUP($B170,Lichtenvoorde!$A$1:$D$30,2,FALSE),"")</f>
        <v/>
      </c>
      <c r="J170" s="107" t="str">
        <f>_xlfn.IFNA(VLOOKUP($B170,Zundert!$A$1:$D$52,2,FALSE),"")</f>
        <v/>
      </c>
      <c r="L170" s="86"/>
      <c r="M170" s="79" t="str">
        <f>_xlfn.IFNA(VLOOKUP($B170,StJansklooster!$A$1:$D$50,3,FALSE),"")</f>
        <v/>
      </c>
      <c r="N170" s="107"/>
      <c r="O170" s="119" t="str">
        <f t="shared" si="3"/>
        <v/>
      </c>
      <c r="P170" s="120" t="s">
        <v>133</v>
      </c>
      <c r="Q170" s="80"/>
    </row>
    <row r="171" spans="2:17">
      <c r="B171" s="13">
        <v>7112</v>
      </c>
      <c r="C171" s="14" t="s">
        <v>134</v>
      </c>
      <c r="D171" s="15"/>
      <c r="E171" s="79" t="str">
        <f>_xlfn.IFNA(VLOOKUP($B171,Beltrum!$A$1:$C$27,3,FALSE),"")</f>
        <v/>
      </c>
      <c r="F171" s="104"/>
      <c r="G171" s="79" t="str">
        <f>_xlfn.IFNA(VLOOKUP(B171,Vollenhove!$A$1:$C$29,3,FALSE),"")</f>
        <v/>
      </c>
      <c r="H171" s="80"/>
      <c r="I171" s="79" t="str">
        <f>_xlfn.IFNA(VLOOKUP($B171,Lichtenvoorde!$A$1:$D$30,2,FALSE),"")</f>
        <v/>
      </c>
      <c r="J171" s="107">
        <f>_xlfn.IFNA(VLOOKUP($B171,Zundert!$A$1:$D$52,2,FALSE),"")</f>
        <v>1075</v>
      </c>
      <c r="L171" s="86"/>
      <c r="M171" s="79" t="str">
        <f>_xlfn.IFNA(VLOOKUP($B171,StJansklooster!$A$1:$D$50,3,FALSE),"")</f>
        <v/>
      </c>
      <c r="N171" s="107"/>
      <c r="O171" s="119">
        <f t="shared" si="3"/>
        <v>1075</v>
      </c>
      <c r="P171" s="120" t="s">
        <v>134</v>
      </c>
      <c r="Q171" s="80"/>
    </row>
    <row r="172" spans="2:17">
      <c r="B172" s="13">
        <v>7115</v>
      </c>
      <c r="C172" s="14" t="s">
        <v>35</v>
      </c>
      <c r="D172" s="15"/>
      <c r="E172" s="79">
        <f>_xlfn.IFNA(VLOOKUP($B172,Beltrum!$A$1:$C$27,3,FALSE),"")</f>
        <v>536</v>
      </c>
      <c r="F172" s="104">
        <v>970</v>
      </c>
      <c r="G172" s="79" t="str">
        <f>_xlfn.IFNA(VLOOKUP(B172,Vollenhove!$A$1:$C$29,3,FALSE),"")</f>
        <v/>
      </c>
      <c r="H172" s="80">
        <v>1300</v>
      </c>
      <c r="I172" s="79" t="str">
        <f>_xlfn.IFNA(VLOOKUP($B172,Lichtenvoorde!$A$1:$D$30,2,FALSE),"")</f>
        <v/>
      </c>
      <c r="J172" s="107">
        <f>_xlfn.IFNA(VLOOKUP($B172,Zundert!$A$1:$D$52,2,FALSE),"")</f>
        <v>4613</v>
      </c>
      <c r="L172" s="86"/>
      <c r="M172" s="79" t="str">
        <f>_xlfn.IFNA(VLOOKUP($B172,StJansklooster!$A$1:$D$50,3,FALSE),"")</f>
        <v/>
      </c>
      <c r="N172" s="107">
        <v>1200</v>
      </c>
      <c r="O172" s="119">
        <f t="shared" si="3"/>
        <v>7419</v>
      </c>
      <c r="P172" s="120" t="s">
        <v>35</v>
      </c>
      <c r="Q172" s="80"/>
    </row>
    <row r="173" spans="2:17">
      <c r="B173" s="13">
        <v>7120</v>
      </c>
      <c r="C173" s="14" t="s">
        <v>36</v>
      </c>
      <c r="D173" s="15"/>
      <c r="E173" s="79">
        <f>_xlfn.IFNA(VLOOKUP($B173,Beltrum!$A$1:$C$27,3,FALSE),"")</f>
        <v>485</v>
      </c>
      <c r="F173" s="104"/>
      <c r="G173" s="79">
        <f>_xlfn.IFNA(VLOOKUP(B173,Vollenhove!$A$1:$C$29,3,FALSE),"")</f>
        <v>1465</v>
      </c>
      <c r="H173" s="80">
        <v>2700</v>
      </c>
      <c r="I173" s="79" t="str">
        <f>_xlfn.IFNA(VLOOKUP($B173,Lichtenvoorde!$A$1:$D$30,2,FALSE),"")</f>
        <v/>
      </c>
      <c r="J173" s="107">
        <f>_xlfn.IFNA(VLOOKUP($B173,Zundert!$A$1:$D$52,2,FALSE),"")</f>
        <v>775</v>
      </c>
      <c r="L173" s="86">
        <v>280</v>
      </c>
      <c r="M173" s="79">
        <f>_xlfn.IFNA(VLOOKUP($B173,StJansklooster!$A$1:$D$50,3,FALSE),"")</f>
        <v>3150</v>
      </c>
      <c r="N173" s="107"/>
      <c r="O173" s="119">
        <f t="shared" si="3"/>
        <v>5705</v>
      </c>
      <c r="P173" s="120" t="s">
        <v>36</v>
      </c>
      <c r="Q173" s="80"/>
    </row>
    <row r="174" spans="2:17">
      <c r="B174" s="20">
        <v>7125</v>
      </c>
      <c r="C174" s="21" t="s">
        <v>135</v>
      </c>
      <c r="D174" s="15"/>
      <c r="E174" s="79" t="str">
        <f>_xlfn.IFNA(VLOOKUP($B174,Beltrum!$A$1:$C$27,3,FALSE),"")</f>
        <v/>
      </c>
      <c r="F174" s="104"/>
      <c r="G174" s="79" t="str">
        <f>_xlfn.IFNA(VLOOKUP(B174,Vollenhove!$A$1:$C$29,3,FALSE),"")</f>
        <v/>
      </c>
      <c r="H174" s="80"/>
      <c r="I174" s="79" t="str">
        <f>_xlfn.IFNA(VLOOKUP($B174,Lichtenvoorde!$A$1:$D$30,2,FALSE),"")</f>
        <v/>
      </c>
      <c r="J174" s="107" t="str">
        <f>_xlfn.IFNA(VLOOKUP($B174,Zundert!$A$1:$D$52,2,FALSE),"")</f>
        <v/>
      </c>
      <c r="L174" s="86"/>
      <c r="M174" s="79" t="str">
        <f>_xlfn.IFNA(VLOOKUP($B174,StJansklooster!$A$1:$D$50,3,FALSE),"")</f>
        <v/>
      </c>
      <c r="N174" s="107"/>
      <c r="O174" s="119" t="str">
        <f t="shared" si="3"/>
        <v/>
      </c>
      <c r="P174" s="120" t="s">
        <v>135</v>
      </c>
      <c r="Q174" s="80"/>
    </row>
    <row r="175" spans="2:17">
      <c r="B175" s="13">
        <v>7133</v>
      </c>
      <c r="C175" s="14" t="s">
        <v>165</v>
      </c>
      <c r="D175" s="15"/>
      <c r="E175" s="79">
        <f>_xlfn.IFNA(VLOOKUP($B175,Beltrum!$A$1:$C$27,3,FALSE),"")</f>
        <v>694</v>
      </c>
      <c r="F175" s="104"/>
      <c r="G175" s="79">
        <f>_xlfn.IFNA(VLOOKUP(B175,Vollenhove!$A$1:$C$29,3,FALSE),"")</f>
        <v>5100</v>
      </c>
      <c r="H175" s="80"/>
      <c r="I175" s="79">
        <f>_xlfn.IFNA(VLOOKUP($B175,Lichtenvoorde!$A$1:$D$30,2,FALSE),"")</f>
        <v>600</v>
      </c>
      <c r="J175" s="107">
        <f>_xlfn.IFNA(VLOOKUP($B175,Zundert!$A$1:$D$52,2,FALSE),"")</f>
        <v>8289</v>
      </c>
      <c r="L175" s="86"/>
      <c r="M175" s="79">
        <f>_xlfn.IFNA(VLOOKUP($B175,StJansklooster!$A$1:$D$50,3,FALSE),"")</f>
        <v>1500</v>
      </c>
      <c r="N175" s="107"/>
      <c r="O175" s="119">
        <f t="shared" si="3"/>
        <v>14683</v>
      </c>
      <c r="P175" s="120" t="s">
        <v>165</v>
      </c>
      <c r="Q175" s="80"/>
    </row>
    <row r="176" spans="2:17">
      <c r="B176" s="13">
        <v>7135</v>
      </c>
      <c r="C176" s="14" t="s">
        <v>136</v>
      </c>
      <c r="D176" s="15"/>
      <c r="E176" s="79" t="str">
        <f>_xlfn.IFNA(VLOOKUP($B176,Beltrum!$A$1:$C$27,3,FALSE),"")</f>
        <v/>
      </c>
      <c r="F176" s="104"/>
      <c r="G176" s="79" t="str">
        <f>_xlfn.IFNA(VLOOKUP(B176,Vollenhove!$A$1:$C$29,3,FALSE),"")</f>
        <v/>
      </c>
      <c r="H176" s="80"/>
      <c r="I176" s="79" t="str">
        <f>_xlfn.IFNA(VLOOKUP($B176,Lichtenvoorde!$A$1:$D$30,2,FALSE),"")</f>
        <v/>
      </c>
      <c r="J176" s="107" t="str">
        <f>_xlfn.IFNA(VLOOKUP($B176,Zundert!$A$1:$D$52,2,FALSE),"")</f>
        <v/>
      </c>
      <c r="L176" s="86"/>
      <c r="M176" s="79" t="str">
        <f>_xlfn.IFNA(VLOOKUP($B176,StJansklooster!$A$1:$D$50,3,FALSE),"")</f>
        <v/>
      </c>
      <c r="N176" s="107"/>
      <c r="O176" s="119" t="str">
        <f t="shared" si="3"/>
        <v/>
      </c>
      <c r="P176" s="120" t="s">
        <v>136</v>
      </c>
      <c r="Q176" s="80"/>
    </row>
    <row r="177" spans="2:17">
      <c r="B177" s="13">
        <v>7140</v>
      </c>
      <c r="C177" s="14" t="s">
        <v>137</v>
      </c>
      <c r="D177" s="15"/>
      <c r="E177" s="79" t="str">
        <f>_xlfn.IFNA(VLOOKUP($B177,Beltrum!$A$1:$C$27,3,FALSE),"")</f>
        <v/>
      </c>
      <c r="F177" s="104"/>
      <c r="G177" s="79" t="str">
        <f>_xlfn.IFNA(VLOOKUP(B177,Vollenhove!$A$1:$C$29,3,FALSE),"")</f>
        <v/>
      </c>
      <c r="H177" s="80"/>
      <c r="I177" s="79" t="str">
        <f>_xlfn.IFNA(VLOOKUP($B177,Lichtenvoorde!$A$1:$D$30,2,FALSE),"")</f>
        <v/>
      </c>
      <c r="J177" s="107" t="str">
        <f>_xlfn.IFNA(VLOOKUP($B177,Zundert!$A$1:$D$52,2,FALSE),"")</f>
        <v/>
      </c>
      <c r="L177" s="86"/>
      <c r="M177" s="79" t="str">
        <f>_xlfn.IFNA(VLOOKUP($B177,StJansklooster!$A$1:$D$50,3,FALSE),"")</f>
        <v/>
      </c>
      <c r="N177" s="107"/>
      <c r="O177" s="119" t="str">
        <f t="shared" si="3"/>
        <v/>
      </c>
      <c r="P177" s="120" t="s">
        <v>137</v>
      </c>
      <c r="Q177" s="80"/>
    </row>
    <row r="178" spans="2:17">
      <c r="B178" s="13">
        <v>7220</v>
      </c>
      <c r="C178" s="14" t="s">
        <v>138</v>
      </c>
      <c r="D178" s="15"/>
      <c r="E178" s="79" t="str">
        <f>_xlfn.IFNA(VLOOKUP($B178,Beltrum!$A$1:$C$27,3,FALSE),"")</f>
        <v/>
      </c>
      <c r="F178" s="104"/>
      <c r="G178" s="79" t="str">
        <f>_xlfn.IFNA(VLOOKUP(B178,Vollenhove!$A$1:$C$29,3,FALSE),"")</f>
        <v/>
      </c>
      <c r="H178" s="80"/>
      <c r="I178" s="79" t="str">
        <f>_xlfn.IFNA(VLOOKUP($B178,Lichtenvoorde!$A$1:$D$30,2,FALSE),"")</f>
        <v/>
      </c>
      <c r="J178" s="107" t="str">
        <f>_xlfn.IFNA(VLOOKUP($B178,Zundert!$A$1:$D$52,2,FALSE),"")</f>
        <v/>
      </c>
      <c r="L178" s="86"/>
      <c r="M178" s="79" t="str">
        <f>_xlfn.IFNA(VLOOKUP($B178,StJansklooster!$A$1:$D$50,3,FALSE),"")</f>
        <v/>
      </c>
      <c r="N178" s="107"/>
      <c r="O178" s="119" t="str">
        <f t="shared" si="3"/>
        <v/>
      </c>
      <c r="P178" s="120" t="s">
        <v>138</v>
      </c>
      <c r="Q178" s="80"/>
    </row>
    <row r="179" spans="2:17">
      <c r="B179" s="13">
        <v>7230</v>
      </c>
      <c r="C179" s="14" t="s">
        <v>139</v>
      </c>
      <c r="D179" s="15"/>
      <c r="E179" s="79" t="str">
        <f>_xlfn.IFNA(VLOOKUP($B179,Beltrum!$A$1:$C$27,3,FALSE),"")</f>
        <v/>
      </c>
      <c r="F179" s="104"/>
      <c r="G179" s="79" t="str">
        <f>_xlfn.IFNA(VLOOKUP(B179,Vollenhove!$A$1:$C$29,3,FALSE),"")</f>
        <v/>
      </c>
      <c r="H179" s="80"/>
      <c r="I179" s="79" t="str">
        <f>_xlfn.IFNA(VLOOKUP($B179,Lichtenvoorde!$A$1:$D$30,2,FALSE),"")</f>
        <v/>
      </c>
      <c r="J179" s="107" t="str">
        <f>_xlfn.IFNA(VLOOKUP($B179,Zundert!$A$1:$D$52,2,FALSE),"")</f>
        <v/>
      </c>
      <c r="L179" s="86"/>
      <c r="M179" s="79" t="str">
        <f>_xlfn.IFNA(VLOOKUP($B179,StJansklooster!$A$1:$D$50,3,FALSE),"")</f>
        <v/>
      </c>
      <c r="N179" s="107"/>
      <c r="O179" s="119" t="str">
        <f t="shared" si="3"/>
        <v/>
      </c>
      <c r="P179" s="120" t="s">
        <v>139</v>
      </c>
      <c r="Q179" s="80"/>
    </row>
    <row r="180" spans="2:17">
      <c r="B180" s="13">
        <v>7305</v>
      </c>
      <c r="C180" s="14" t="s">
        <v>37</v>
      </c>
      <c r="D180" s="15"/>
      <c r="E180" s="79">
        <f>_xlfn.IFNA(VLOOKUP($B180,Beltrum!$A$1:$C$27,3,FALSE),"")</f>
        <v>729</v>
      </c>
      <c r="F180" s="104"/>
      <c r="G180" s="79">
        <f>_xlfn.IFNA(VLOOKUP(B180,Vollenhove!$A$1:$C$29,3,FALSE),"")</f>
        <v>3500</v>
      </c>
      <c r="H180" s="80"/>
      <c r="I180" s="79">
        <f>_xlfn.IFNA(VLOOKUP($B180,Lichtenvoorde!$A$1:$D$30,2,FALSE),"")</f>
        <v>300</v>
      </c>
      <c r="J180" s="107">
        <f>_xlfn.IFNA(VLOOKUP($B180,Zundert!$A$1:$D$52,2,FALSE),"")</f>
        <v>15068</v>
      </c>
      <c r="L180" s="86">
        <v>435</v>
      </c>
      <c r="M180" s="79">
        <f>_xlfn.IFNA(VLOOKUP($B180,StJansklooster!$A$1:$D$50,3,FALSE),"")</f>
        <v>5500</v>
      </c>
      <c r="N180" s="107">
        <v>950</v>
      </c>
      <c r="O180" s="119">
        <f t="shared" si="3"/>
        <v>20032</v>
      </c>
      <c r="P180" s="120" t="s">
        <v>37</v>
      </c>
      <c r="Q180" s="80"/>
    </row>
    <row r="181" spans="2:17">
      <c r="B181" s="13">
        <v>7310</v>
      </c>
      <c r="C181" s="17" t="s">
        <v>38</v>
      </c>
      <c r="D181" s="22"/>
      <c r="E181" s="79">
        <f>_xlfn.IFNA(VLOOKUP($B181,Beltrum!$A$1:$C$27,3,FALSE),"")</f>
        <v>345</v>
      </c>
      <c r="F181" s="104">
        <v>150</v>
      </c>
      <c r="G181" s="79">
        <f>_xlfn.IFNA(VLOOKUP(B181,Vollenhove!$A$1:$C$29,3,FALSE),"")</f>
        <v>2000</v>
      </c>
      <c r="H181" s="80"/>
      <c r="I181" s="79" t="str">
        <f>_xlfn.IFNA(VLOOKUP($B181,Lichtenvoorde!$A$1:$D$30,2,FALSE),"")</f>
        <v/>
      </c>
      <c r="J181" s="107">
        <f>_xlfn.IFNA(VLOOKUP($B181,Zundert!$A$1:$D$52,2,FALSE),"")</f>
        <v>6102</v>
      </c>
      <c r="L181" s="86"/>
      <c r="M181" s="79">
        <f>_xlfn.IFNA(VLOOKUP($B181,StJansklooster!$A$1:$D$50,3,FALSE),"")</f>
        <v>1400</v>
      </c>
      <c r="N181" s="107">
        <v>240</v>
      </c>
      <c r="O181" s="119">
        <f t="shared" si="3"/>
        <v>8597</v>
      </c>
      <c r="P181" s="120" t="s">
        <v>38</v>
      </c>
      <c r="Q181" s="80"/>
    </row>
    <row r="182" spans="2:17">
      <c r="B182" s="13">
        <v>7315</v>
      </c>
      <c r="C182" s="14" t="s">
        <v>140</v>
      </c>
      <c r="D182" s="15"/>
      <c r="E182" s="79" t="str">
        <f>_xlfn.IFNA(VLOOKUP($B182,Beltrum!$A$1:$C$27,3,FALSE),"")</f>
        <v/>
      </c>
      <c r="F182" s="104"/>
      <c r="G182" s="79" t="str">
        <f>_xlfn.IFNA(VLOOKUP(B182,Vollenhove!$A$1:$C$29,3,FALSE),"")</f>
        <v/>
      </c>
      <c r="H182" s="80"/>
      <c r="I182" s="79" t="str">
        <f>_xlfn.IFNA(VLOOKUP($B182,Lichtenvoorde!$A$1:$D$30,2,FALSE),"")</f>
        <v/>
      </c>
      <c r="J182" s="107">
        <f>_xlfn.IFNA(VLOOKUP($B182,Zundert!$A$1:$D$52,2,FALSE),"")</f>
        <v>2050</v>
      </c>
      <c r="L182" s="86"/>
      <c r="M182" s="79" t="str">
        <f>_xlfn.IFNA(VLOOKUP($B182,StJansklooster!$A$1:$D$50,3,FALSE),"")</f>
        <v/>
      </c>
      <c r="N182" s="107"/>
      <c r="O182" s="119">
        <f t="shared" si="3"/>
        <v>2050</v>
      </c>
      <c r="P182" s="120" t="s">
        <v>140</v>
      </c>
      <c r="Q182" s="80"/>
    </row>
    <row r="183" spans="2:17">
      <c r="B183" s="13">
        <v>7318</v>
      </c>
      <c r="C183" s="14" t="s">
        <v>152</v>
      </c>
      <c r="D183" s="15"/>
      <c r="E183" s="79" t="str">
        <f>_xlfn.IFNA(VLOOKUP($B183,Beltrum!$A$1:$C$27,3,FALSE),"")</f>
        <v/>
      </c>
      <c r="F183" s="104"/>
      <c r="G183" s="79" t="str">
        <f>_xlfn.IFNA(VLOOKUP(B183,Vollenhove!$A$1:$C$29,3,FALSE),"")</f>
        <v/>
      </c>
      <c r="H183" s="80"/>
      <c r="I183" s="79" t="str">
        <f>_xlfn.IFNA(VLOOKUP($B183,Lichtenvoorde!$A$1:$D$30,2,FALSE),"")</f>
        <v/>
      </c>
      <c r="J183" s="107">
        <f>_xlfn.IFNA(VLOOKUP($B183,Zundert!$A$1:$D$52,2,FALSE),"")</f>
        <v>1829</v>
      </c>
      <c r="L183" s="86"/>
      <c r="M183" s="79">
        <f>_xlfn.IFNA(VLOOKUP($B183,StJansklooster!$A$1:$D$50,3,FALSE),"")</f>
        <v>1000</v>
      </c>
      <c r="N183" s="107">
        <v>100</v>
      </c>
      <c r="O183" s="119">
        <f t="shared" si="3"/>
        <v>1829</v>
      </c>
      <c r="P183" s="120" t="s">
        <v>152</v>
      </c>
      <c r="Q183" s="80"/>
    </row>
    <row r="184" spans="2:17">
      <c r="B184" s="13">
        <v>7328</v>
      </c>
      <c r="C184" s="14" t="s">
        <v>52</v>
      </c>
      <c r="D184" s="15"/>
      <c r="E184" s="79" t="str">
        <f>_xlfn.IFNA(VLOOKUP($B184,Beltrum!$A$1:$C$27,3,FALSE),"")</f>
        <v/>
      </c>
      <c r="F184" s="104"/>
      <c r="G184" s="79" t="str">
        <f>_xlfn.IFNA(VLOOKUP(B184,Vollenhove!$A$1:$C$29,3,FALSE),"")</f>
        <v/>
      </c>
      <c r="H184" s="80"/>
      <c r="I184" s="79" t="str">
        <f>_xlfn.IFNA(VLOOKUP($B184,Lichtenvoorde!$A$1:$D$30,2,FALSE),"")</f>
        <v/>
      </c>
      <c r="J184" s="107" t="str">
        <f>_xlfn.IFNA(VLOOKUP($B184,Zundert!$A$1:$D$52,2,FALSE),"")</f>
        <v/>
      </c>
      <c r="L184" s="86"/>
      <c r="M184" s="79" t="str">
        <f>_xlfn.IFNA(VLOOKUP($B184,StJansklooster!$A$1:$D$50,3,FALSE),"")</f>
        <v/>
      </c>
      <c r="N184" s="107"/>
      <c r="O184" s="119" t="str">
        <f t="shared" si="3"/>
        <v/>
      </c>
      <c r="P184" s="120" t="s">
        <v>52</v>
      </c>
      <c r="Q184" s="80"/>
    </row>
    <row r="185" spans="2:17">
      <c r="B185" s="13">
        <v>7330</v>
      </c>
      <c r="C185" s="14" t="s">
        <v>141</v>
      </c>
      <c r="D185" s="15"/>
      <c r="E185" s="79" t="str">
        <f>_xlfn.IFNA(VLOOKUP($B185,Beltrum!$A$1:$C$27,3,FALSE),"")</f>
        <v/>
      </c>
      <c r="F185" s="104"/>
      <c r="G185" s="79" t="str">
        <f>_xlfn.IFNA(VLOOKUP(B185,Vollenhove!$A$1:$C$29,3,FALSE),"")</f>
        <v/>
      </c>
      <c r="H185" s="80"/>
      <c r="I185" s="79" t="str">
        <f>_xlfn.IFNA(VLOOKUP($B185,Lichtenvoorde!$A$1:$D$30,2,FALSE),"")</f>
        <v/>
      </c>
      <c r="J185" s="107" t="str">
        <f>_xlfn.IFNA(VLOOKUP($B185,Zundert!$A$1:$D$52,2,FALSE),"")</f>
        <v/>
      </c>
      <c r="L185" s="86"/>
      <c r="M185" s="79" t="str">
        <f>_xlfn.IFNA(VLOOKUP($B185,StJansklooster!$A$1:$D$50,3,FALSE),"")</f>
        <v/>
      </c>
      <c r="N185" s="107"/>
      <c r="O185" s="119" t="str">
        <f t="shared" si="3"/>
        <v/>
      </c>
      <c r="P185" s="120" t="s">
        <v>141</v>
      </c>
      <c r="Q185" s="80"/>
    </row>
    <row r="186" spans="2:17">
      <c r="B186" s="13">
        <v>7335</v>
      </c>
      <c r="C186" s="14" t="s">
        <v>142</v>
      </c>
      <c r="D186" s="15"/>
      <c r="E186" s="79" t="str">
        <f>_xlfn.IFNA(VLOOKUP($B186,Beltrum!$A$1:$C$27,3,FALSE),"")</f>
        <v/>
      </c>
      <c r="F186" s="104"/>
      <c r="G186" s="79" t="str">
        <f>_xlfn.IFNA(VLOOKUP(B186,Vollenhove!$A$1:$C$29,3,FALSE),"")</f>
        <v/>
      </c>
      <c r="H186" s="80"/>
      <c r="I186" s="79" t="str">
        <f>_xlfn.IFNA(VLOOKUP($B186,Lichtenvoorde!$A$1:$D$30,2,FALSE),"")</f>
        <v/>
      </c>
      <c r="J186" s="107" t="str">
        <f>_xlfn.IFNA(VLOOKUP($B186,Zundert!$A$1:$D$52,2,FALSE),"")</f>
        <v/>
      </c>
      <c r="L186" s="86"/>
      <c r="M186" s="79" t="str">
        <f>_xlfn.IFNA(VLOOKUP($B186,StJansklooster!$A$1:$D$50,3,FALSE),"")</f>
        <v/>
      </c>
      <c r="N186" s="107"/>
      <c r="O186" s="119" t="str">
        <f t="shared" si="3"/>
        <v/>
      </c>
      <c r="P186" s="120" t="s">
        <v>142</v>
      </c>
      <c r="Q186" s="80"/>
    </row>
    <row r="187" spans="2:17">
      <c r="B187" s="13">
        <v>7340</v>
      </c>
      <c r="C187" s="14" t="s">
        <v>39</v>
      </c>
      <c r="D187" s="15"/>
      <c r="E187" s="79">
        <f>_xlfn.IFNA(VLOOKUP($B187,Beltrum!$A$1:$C$27,3,FALSE),"")</f>
        <v>648</v>
      </c>
      <c r="F187" s="104"/>
      <c r="G187" s="79">
        <f>_xlfn.IFNA(VLOOKUP(B187,Vollenhove!$A$1:$C$29,3,FALSE),"")</f>
        <v>3775</v>
      </c>
      <c r="H187" s="80"/>
      <c r="I187" s="79">
        <f>_xlfn.IFNA(VLOOKUP($B187,Lichtenvoorde!$A$1:$D$30,2,FALSE),"")</f>
        <v>6850</v>
      </c>
      <c r="J187" s="107">
        <f>_xlfn.IFNA(VLOOKUP($B187,Zundert!$A$1:$D$52,2,FALSE),"")</f>
        <v>20619</v>
      </c>
      <c r="K187" s="76">
        <v>1025</v>
      </c>
      <c r="L187" s="86">
        <v>2390</v>
      </c>
      <c r="M187" s="79">
        <f>_xlfn.IFNA(VLOOKUP($B187,StJansklooster!$A$1:$D$50,3,FALSE),"")</f>
        <v>2800</v>
      </c>
      <c r="N187" s="107"/>
      <c r="O187" s="119">
        <f t="shared" si="3"/>
        <v>35307</v>
      </c>
      <c r="P187" s="120" t="s">
        <v>39</v>
      </c>
      <c r="Q187" s="80"/>
    </row>
    <row r="188" spans="2:17">
      <c r="B188" s="13">
        <v>7345</v>
      </c>
      <c r="C188" s="14" t="s">
        <v>153</v>
      </c>
      <c r="D188" s="18"/>
      <c r="E188" s="79" t="str">
        <f>_xlfn.IFNA(VLOOKUP($B188,Beltrum!$A$1:$C$27,3,FALSE),"")</f>
        <v/>
      </c>
      <c r="F188" s="104"/>
      <c r="G188" s="79" t="str">
        <f>_xlfn.IFNA(VLOOKUP(B188,Vollenhove!$A$1:$C$29,3,FALSE),"")</f>
        <v/>
      </c>
      <c r="H188" s="80"/>
      <c r="I188" s="79" t="str">
        <f>_xlfn.IFNA(VLOOKUP($B188,Lichtenvoorde!$A$1:$D$30,2,FALSE),"")</f>
        <v/>
      </c>
      <c r="J188" s="107" t="str">
        <f>_xlfn.IFNA(VLOOKUP($B188,Zundert!$A$1:$D$52,2,FALSE),"")</f>
        <v/>
      </c>
      <c r="L188" s="86"/>
      <c r="M188" s="79" t="str">
        <f>_xlfn.IFNA(VLOOKUP($B188,StJansklooster!$A$1:$D$50,3,FALSE),"")</f>
        <v/>
      </c>
      <c r="N188" s="107"/>
      <c r="O188" s="119" t="str">
        <f t="shared" si="3"/>
        <v/>
      </c>
      <c r="P188" s="120" t="s">
        <v>153</v>
      </c>
      <c r="Q188" s="80"/>
    </row>
    <row r="189" spans="2:17">
      <c r="B189" s="13">
        <v>7348</v>
      </c>
      <c r="C189" s="14" t="s">
        <v>143</v>
      </c>
      <c r="D189" s="18"/>
      <c r="E189" s="79" t="str">
        <f>_xlfn.IFNA(VLOOKUP($B189,Beltrum!$A$1:$C$27,3,FALSE),"")</f>
        <v/>
      </c>
      <c r="F189" s="104"/>
      <c r="G189" s="79" t="str">
        <f>_xlfn.IFNA(VLOOKUP(B189,Vollenhove!$A$1:$C$29,3,FALSE),"")</f>
        <v/>
      </c>
      <c r="H189" s="80"/>
      <c r="I189" s="79" t="str">
        <f>_xlfn.IFNA(VLOOKUP($B189,Lichtenvoorde!$A$1:$D$30,2,FALSE),"")</f>
        <v/>
      </c>
      <c r="J189" s="107" t="str">
        <f>_xlfn.IFNA(VLOOKUP($B189,Zundert!$A$1:$D$52,2,FALSE),"")</f>
        <v/>
      </c>
      <c r="L189" s="86"/>
      <c r="M189" s="79" t="str">
        <f>_xlfn.IFNA(VLOOKUP($B189,StJansklooster!$A$1:$D$50,3,FALSE),"")</f>
        <v/>
      </c>
      <c r="N189" s="107"/>
      <c r="O189" s="119" t="str">
        <f t="shared" si="3"/>
        <v/>
      </c>
      <c r="P189" s="120" t="s">
        <v>143</v>
      </c>
      <c r="Q189" s="80"/>
    </row>
    <row r="190" spans="2:17">
      <c r="B190" s="13">
        <v>7350</v>
      </c>
      <c r="C190" s="14" t="s">
        <v>144</v>
      </c>
      <c r="D190" s="18"/>
      <c r="E190" s="79" t="str">
        <f>_xlfn.IFNA(VLOOKUP($B190,Beltrum!$A$1:$C$27,3,FALSE),"")</f>
        <v/>
      </c>
      <c r="F190" s="104"/>
      <c r="G190" s="79" t="str">
        <f>_xlfn.IFNA(VLOOKUP(B190,Vollenhove!$A$1:$C$29,3,FALSE),"")</f>
        <v/>
      </c>
      <c r="H190" s="80"/>
      <c r="I190" s="79" t="str">
        <f>_xlfn.IFNA(VLOOKUP($B190,Lichtenvoorde!$A$1:$D$30,2,FALSE),"")</f>
        <v/>
      </c>
      <c r="J190" s="107" t="str">
        <f>_xlfn.IFNA(VLOOKUP($B190,Zundert!$A$1:$D$52,2,FALSE),"")</f>
        <v/>
      </c>
      <c r="L190" s="86"/>
      <c r="M190" s="79" t="str">
        <f>_xlfn.IFNA(VLOOKUP($B190,StJansklooster!$A$1:$D$50,3,FALSE),"")</f>
        <v/>
      </c>
      <c r="N190" s="107"/>
      <c r="O190" s="119" t="str">
        <f t="shared" si="3"/>
        <v/>
      </c>
      <c r="P190" s="120" t="s">
        <v>144</v>
      </c>
      <c r="Q190" s="80"/>
    </row>
    <row r="191" spans="2:17">
      <c r="B191" s="13">
        <v>7405</v>
      </c>
      <c r="C191" s="14" t="s">
        <v>145</v>
      </c>
      <c r="D191" s="18"/>
      <c r="E191" s="79" t="str">
        <f>_xlfn.IFNA(VLOOKUP($B191,Beltrum!$A$1:$C$27,3,FALSE),"")</f>
        <v/>
      </c>
      <c r="F191" s="104"/>
      <c r="G191" s="79" t="str">
        <f>_xlfn.IFNA(VLOOKUP(B191,Vollenhove!$A$1:$C$29,3,FALSE),"")</f>
        <v/>
      </c>
      <c r="H191" s="80"/>
      <c r="I191" s="79" t="str">
        <f>_xlfn.IFNA(VLOOKUP($B191,Lichtenvoorde!$A$1:$D$30,2,FALSE),"")</f>
        <v/>
      </c>
      <c r="J191" s="107" t="str">
        <f>_xlfn.IFNA(VLOOKUP($B191,Zundert!$A$1:$D$52,2,FALSE),"")</f>
        <v/>
      </c>
      <c r="L191" s="86"/>
      <c r="M191" s="79" t="str">
        <f>_xlfn.IFNA(VLOOKUP($B191,StJansklooster!$A$1:$D$50,3,FALSE),"")</f>
        <v/>
      </c>
      <c r="N191" s="107"/>
      <c r="O191" s="119" t="str">
        <f t="shared" si="3"/>
        <v/>
      </c>
      <c r="P191" s="120" t="s">
        <v>145</v>
      </c>
      <c r="Q191" s="80"/>
    </row>
    <row r="192" spans="2:17">
      <c r="B192" s="13">
        <v>7410</v>
      </c>
      <c r="C192" s="14" t="s">
        <v>40</v>
      </c>
      <c r="D192" s="18"/>
      <c r="E192" s="79" t="str">
        <f>_xlfn.IFNA(VLOOKUP($B192,Beltrum!$A$1:$C$27,3,FALSE),"")</f>
        <v/>
      </c>
      <c r="F192" s="104"/>
      <c r="G192" s="79" t="str">
        <f>_xlfn.IFNA(VLOOKUP(B192,Vollenhove!$A$1:$C$29,3,FALSE),"")</f>
        <v/>
      </c>
      <c r="H192" s="80"/>
      <c r="I192" s="79" t="str">
        <f>_xlfn.IFNA(VLOOKUP($B192,Lichtenvoorde!$A$1:$D$30,2,FALSE),"")</f>
        <v/>
      </c>
      <c r="J192" s="107" t="str">
        <f>_xlfn.IFNA(VLOOKUP($B192,Zundert!$A$1:$D$52,2,FALSE),"")</f>
        <v/>
      </c>
      <c r="L192" s="86"/>
      <c r="M192" s="79" t="str">
        <f>_xlfn.IFNA(VLOOKUP($B192,StJansklooster!$A$1:$D$50,3,FALSE),"")</f>
        <v/>
      </c>
      <c r="N192" s="107"/>
      <c r="O192" s="119" t="str">
        <f t="shared" si="3"/>
        <v/>
      </c>
      <c r="P192" s="120" t="s">
        <v>40</v>
      </c>
      <c r="Q192" s="80"/>
    </row>
    <row r="193" spans="2:20">
      <c r="B193" s="13">
        <v>7415</v>
      </c>
      <c r="C193" s="14" t="s">
        <v>41</v>
      </c>
      <c r="D193" s="15"/>
      <c r="E193" s="79" t="str">
        <f>_xlfn.IFNA(VLOOKUP($B193,Beltrum!$A$1:$C$27,3,FALSE),"")</f>
        <v/>
      </c>
      <c r="F193" s="104"/>
      <c r="G193" s="79" t="str">
        <f>_xlfn.IFNA(VLOOKUP(B193,Vollenhove!$A$1:$C$29,3,FALSE),"")</f>
        <v/>
      </c>
      <c r="H193" s="80"/>
      <c r="I193" s="79" t="str">
        <f>_xlfn.IFNA(VLOOKUP($B193,Lichtenvoorde!$A$1:$D$30,2,FALSE),"")</f>
        <v/>
      </c>
      <c r="J193" s="107" t="str">
        <f>_xlfn.IFNA(VLOOKUP($B193,Zundert!$A$1:$D$52,2,FALSE),"")</f>
        <v/>
      </c>
      <c r="L193" s="86"/>
      <c r="M193" s="79" t="str">
        <f>_xlfn.IFNA(VLOOKUP($B193,StJansklooster!$A$1:$D$50,3,FALSE),"")</f>
        <v/>
      </c>
      <c r="N193" s="107"/>
      <c r="O193" s="119" t="str">
        <f t="shared" si="3"/>
        <v/>
      </c>
      <c r="P193" s="120" t="s">
        <v>41</v>
      </c>
      <c r="Q193" s="80"/>
    </row>
    <row r="194" spans="2:20">
      <c r="B194" s="13">
        <v>7420</v>
      </c>
      <c r="C194" s="14" t="s">
        <v>146</v>
      </c>
      <c r="D194" s="18"/>
      <c r="E194" s="79" t="str">
        <f>_xlfn.IFNA(VLOOKUP($B194,Beltrum!$A$1:$C$27,3,FALSE),"")</f>
        <v/>
      </c>
      <c r="F194" s="104"/>
      <c r="G194" s="79" t="str">
        <f>_xlfn.IFNA(VLOOKUP(B194,Vollenhove!$A$1:$C$29,3,FALSE),"")</f>
        <v/>
      </c>
      <c r="H194" s="80"/>
      <c r="I194" s="79" t="str">
        <f>_xlfn.IFNA(VLOOKUP($B194,Lichtenvoorde!$A$1:$D$30,2,FALSE),"")</f>
        <v/>
      </c>
      <c r="J194" s="107" t="str">
        <f>_xlfn.IFNA(VLOOKUP($B194,Zundert!$A$1:$D$52,2,FALSE),"")</f>
        <v/>
      </c>
      <c r="L194" s="86"/>
      <c r="M194" s="79" t="str">
        <f>_xlfn.IFNA(VLOOKUP($B194,StJansklooster!$A$1:$D$50,3,FALSE),"")</f>
        <v/>
      </c>
      <c r="N194" s="107"/>
      <c r="O194" s="119" t="str">
        <f t="shared" si="3"/>
        <v/>
      </c>
      <c r="P194" s="120" t="s">
        <v>146</v>
      </c>
      <c r="Q194" s="80"/>
    </row>
    <row r="195" spans="2:20">
      <c r="B195" s="13">
        <v>7425</v>
      </c>
      <c r="C195" s="14" t="s">
        <v>147</v>
      </c>
      <c r="D195" s="18"/>
      <c r="E195" s="79" t="str">
        <f>_xlfn.IFNA(VLOOKUP($B195,Beltrum!$A$1:$C$27,3,FALSE),"")</f>
        <v/>
      </c>
      <c r="F195" s="104"/>
      <c r="G195" s="79" t="str">
        <f>_xlfn.IFNA(VLOOKUP(B195,Vollenhove!$A$1:$C$29,3,FALSE),"")</f>
        <v/>
      </c>
      <c r="H195" s="80"/>
      <c r="I195" s="79" t="str">
        <f>_xlfn.IFNA(VLOOKUP($B195,Lichtenvoorde!$A$1:$D$30,2,FALSE),"")</f>
        <v/>
      </c>
      <c r="J195" s="107" t="str">
        <f>_xlfn.IFNA(VLOOKUP($B195,Zundert!$A$1:$D$52,2,FALSE),"")</f>
        <v/>
      </c>
      <c r="L195" s="86"/>
      <c r="M195" s="79" t="str">
        <f>_xlfn.IFNA(VLOOKUP($B195,StJansklooster!$A$1:$D$50,3,FALSE),"")</f>
        <v/>
      </c>
      <c r="N195" s="107"/>
      <c r="O195" s="119" t="str">
        <f t="shared" si="3"/>
        <v/>
      </c>
      <c r="P195" s="120" t="s">
        <v>147</v>
      </c>
      <c r="Q195" s="80"/>
    </row>
    <row r="196" spans="2:20">
      <c r="B196" s="23">
        <v>7337</v>
      </c>
      <c r="C196" s="24" t="s">
        <v>182</v>
      </c>
      <c r="D196" s="18"/>
      <c r="E196" s="79" t="str">
        <f>_xlfn.IFNA(VLOOKUP($B196,Beltrum!$A$1:$C$27,3,FALSE),"")</f>
        <v/>
      </c>
      <c r="F196" s="104"/>
      <c r="G196" s="79" t="str">
        <f>_xlfn.IFNA(VLOOKUP(B196,Vollenhove!$A$1:$C$29,3,FALSE),"")</f>
        <v/>
      </c>
      <c r="H196" s="80"/>
      <c r="I196" s="79">
        <f>_xlfn.IFNA(VLOOKUP($B196,Lichtenvoorde!$A$1:$D$30,2,FALSE),"")</f>
        <v>240</v>
      </c>
      <c r="J196" s="107">
        <f>_xlfn.IFNA(VLOOKUP($B196,Zundert!$A$1:$D$52,2,FALSE),"")</f>
        <v>1319</v>
      </c>
      <c r="L196" s="86"/>
      <c r="M196" s="79" t="str">
        <f>_xlfn.IFNA(VLOOKUP($B196,StJansklooster!$A$1:$D$50,3,FALSE),"")</f>
        <v/>
      </c>
      <c r="N196" s="107"/>
      <c r="O196" s="119">
        <f t="shared" si="3"/>
        <v>1559</v>
      </c>
      <c r="P196" s="120" t="s">
        <v>182</v>
      </c>
      <c r="Q196" s="80"/>
    </row>
    <row r="197" spans="2:20">
      <c r="B197" s="23" t="s">
        <v>173</v>
      </c>
      <c r="C197" s="24"/>
      <c r="D197" s="18"/>
      <c r="E197" s="79" t="str">
        <f>_xlfn.IFNA(VLOOKUP($B197,Beltrum!$A$1:$C$27,3,FALSE),"")</f>
        <v/>
      </c>
      <c r="F197" s="104"/>
      <c r="G197" s="79" t="str">
        <f>_xlfn.IFNA(VLOOKUP(B197,Vollenhove!$A$1:$C$29,3,FALSE),"")</f>
        <v/>
      </c>
      <c r="H197" s="80"/>
      <c r="I197" s="79" t="str">
        <f>_xlfn.IFNA(VLOOKUP($B197,Lichtenvoorde!$A$1:$D$30,2,FALSE),"")</f>
        <v/>
      </c>
      <c r="J197" s="107" t="str">
        <f>_xlfn.IFNA(VLOOKUP($B197,Zundert!$A$1:$D$52,2,FALSE),"")</f>
        <v/>
      </c>
      <c r="L197" s="86"/>
      <c r="M197" s="79" t="str">
        <f>_xlfn.IFNA(VLOOKUP($B197,StJansklooster!$A$1:$D$50,3,FALSE),"")</f>
        <v/>
      </c>
      <c r="N197" s="107"/>
      <c r="O197" s="119" t="str">
        <f t="shared" si="3"/>
        <v/>
      </c>
      <c r="P197" s="120"/>
      <c r="Q197" s="80"/>
    </row>
    <row r="198" spans="2:20">
      <c r="B198" s="23" t="s">
        <v>173</v>
      </c>
      <c r="C198" s="24"/>
      <c r="D198" s="18"/>
      <c r="E198" s="79" t="str">
        <f>_xlfn.IFNA(VLOOKUP($B198,Beltrum!$A$1:$C$27,3,FALSE),"")</f>
        <v/>
      </c>
      <c r="F198" s="104"/>
      <c r="G198" s="79" t="str">
        <f>_xlfn.IFNA(VLOOKUP(B198,Vollenhove!$A$1:$C$29,3,FALSE),"")</f>
        <v/>
      </c>
      <c r="H198" s="80"/>
      <c r="I198" s="79" t="str">
        <f>_xlfn.IFNA(VLOOKUP($B198,Lichtenvoorde!$A$1:$D$30,2,FALSE),"")</f>
        <v/>
      </c>
      <c r="J198" s="107" t="str">
        <f>_xlfn.IFNA(VLOOKUP($B198,Zundert!$A$1:$D$52,2,FALSE),"")</f>
        <v/>
      </c>
      <c r="L198" s="86"/>
      <c r="M198" s="79" t="str">
        <f>_xlfn.IFNA(VLOOKUP($B198,StJansklooster!$A$1:$D$50,3,FALSE),"")</f>
        <v/>
      </c>
      <c r="N198" s="107"/>
      <c r="O198" s="119" t="str">
        <f t="shared" si="3"/>
        <v/>
      </c>
      <c r="P198" s="120"/>
      <c r="Q198" s="80"/>
    </row>
    <row r="199" spans="2:20">
      <c r="B199" s="88" t="s">
        <v>173</v>
      </c>
      <c r="C199" s="89"/>
      <c r="D199" s="90"/>
      <c r="E199" s="79" t="str">
        <f>_xlfn.IFNA(VLOOKUP($B199,Beltrum!$A$1:$C$27,3,FALSE),"")</f>
        <v/>
      </c>
      <c r="F199" s="104"/>
      <c r="G199" s="79" t="str">
        <f>_xlfn.IFNA(VLOOKUP(B199,Vollenhove!$A$1:$C$29,3,FALSE),"")</f>
        <v/>
      </c>
      <c r="H199" s="80"/>
      <c r="I199" s="79" t="str">
        <f>_xlfn.IFNA(VLOOKUP($B199,Lichtenvoorde!$A$1:$D$30,2,FALSE),"")</f>
        <v/>
      </c>
      <c r="J199" s="107" t="str">
        <f>_xlfn.IFNA(VLOOKUP($B199,Zundert!$A$1:$D$52,2,FALSE),"")</f>
        <v/>
      </c>
      <c r="L199" s="86"/>
      <c r="M199" s="79" t="str">
        <f>_xlfn.IFNA(VLOOKUP($B199,StJansklooster!$A$1:$D$50,3,FALSE),"")</f>
        <v/>
      </c>
      <c r="N199" s="107"/>
      <c r="O199" s="119" t="str">
        <f t="shared" si="3"/>
        <v/>
      </c>
      <c r="P199" s="120"/>
      <c r="Q199" s="80"/>
    </row>
    <row r="200" spans="2:20" ht="18">
      <c r="B200" s="87"/>
      <c r="C200" s="87" t="s">
        <v>178</v>
      </c>
      <c r="D200" s="87">
        <f>SUM(D8:D199)</f>
        <v>0</v>
      </c>
      <c r="E200" s="98">
        <f>SUM(E7:E199)</f>
        <v>49052</v>
      </c>
      <c r="F200" s="99">
        <f t="shared" ref="F200:O200" si="4">SUM(F7:F199)</f>
        <v>103955</v>
      </c>
      <c r="G200" s="98">
        <f t="shared" si="4"/>
        <v>142885</v>
      </c>
      <c r="H200" s="99">
        <f t="shared" si="4"/>
        <v>84075</v>
      </c>
      <c r="I200" s="98">
        <f t="shared" si="4"/>
        <v>183980</v>
      </c>
      <c r="J200" s="99">
        <f t="shared" si="4"/>
        <v>490820</v>
      </c>
      <c r="K200" s="98">
        <f t="shared" si="4"/>
        <v>22900</v>
      </c>
      <c r="L200" s="114">
        <f t="shared" si="4"/>
        <v>30930</v>
      </c>
      <c r="M200" s="98">
        <f t="shared" si="4"/>
        <v>114650</v>
      </c>
      <c r="N200" s="114">
        <f t="shared" si="4"/>
        <v>37670</v>
      </c>
      <c r="O200" s="111">
        <f t="shared" si="4"/>
        <v>1108597</v>
      </c>
      <c r="P200" s="121"/>
      <c r="Q200" s="80"/>
    </row>
    <row r="201" spans="2:20" s="123" customFormat="1" ht="20.25">
      <c r="B201" s="122"/>
      <c r="D201" s="122"/>
      <c r="E201" s="108" t="s">
        <v>212</v>
      </c>
      <c r="F201" s="109" t="s">
        <v>213</v>
      </c>
      <c r="G201" s="108" t="s">
        <v>221</v>
      </c>
      <c r="H201" s="109" t="s">
        <v>222</v>
      </c>
      <c r="I201" s="108" t="s">
        <v>223</v>
      </c>
      <c r="J201" s="109" t="s">
        <v>224</v>
      </c>
      <c r="K201" s="108" t="s">
        <v>226</v>
      </c>
      <c r="L201" s="110" t="s">
        <v>228</v>
      </c>
      <c r="M201" s="108" t="s">
        <v>247</v>
      </c>
      <c r="N201" s="113" t="s">
        <v>137</v>
      </c>
      <c r="O201" s="108" t="s">
        <v>225</v>
      </c>
      <c r="P201" s="108"/>
      <c r="Q201" s="109"/>
      <c r="R201" s="109"/>
      <c r="S201" s="109"/>
      <c r="T201" s="109"/>
    </row>
  </sheetData>
  <autoFilter ref="D7:D41"/>
  <mergeCells count="4">
    <mergeCell ref="B1:D1"/>
    <mergeCell ref="B2:C2"/>
    <mergeCell ref="B3:C3"/>
    <mergeCell ref="C5:C6"/>
  </mergeCells>
  <phoneticPr fontId="6" type="noConversion"/>
  <pageMargins left="0.70866141732283472" right="0.70866141732283472" top="0.35433070866141736" bottom="0.35433070866141736" header="0.31496062992125984" footer="0.31496062992125984"/>
  <pageSetup paperSize="9" fitToHeight="0" orientation="portrait" r:id="rId1"/>
  <headerFooter alignWithMargins="0"/>
  <customProperties>
    <customPr name="_pios_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2"/>
  <sheetViews>
    <sheetView workbookViewId="0">
      <selection sqref="A1:A192"/>
    </sheetView>
  </sheetViews>
  <sheetFormatPr defaultRowHeight="12.75"/>
  <sheetData>
    <row r="1" spans="1:1">
      <c r="A1" s="159" t="s">
        <v>227</v>
      </c>
    </row>
    <row r="2" spans="1:1">
      <c r="A2" s="159" t="s">
        <v>227</v>
      </c>
    </row>
    <row r="3" spans="1:1">
      <c r="A3" s="159" t="s">
        <v>227</v>
      </c>
    </row>
    <row r="4" spans="1:1">
      <c r="A4" s="159" t="s">
        <v>227</v>
      </c>
    </row>
    <row r="5" spans="1:1">
      <c r="A5" s="159" t="s">
        <v>227</v>
      </c>
    </row>
    <row r="6" spans="1:1">
      <c r="A6" s="159" t="s">
        <v>227</v>
      </c>
    </row>
    <row r="7" spans="1:1">
      <c r="A7" s="159" t="s">
        <v>227</v>
      </c>
    </row>
    <row r="8" spans="1:1">
      <c r="A8" s="159">
        <v>3016</v>
      </c>
    </row>
    <row r="9" spans="1:1">
      <c r="A9" s="159"/>
    </row>
    <row r="10" spans="1:1">
      <c r="A10" s="159">
        <v>1055</v>
      </c>
    </row>
    <row r="11" spans="1:1">
      <c r="A11" s="159"/>
    </row>
    <row r="12" spans="1:1">
      <c r="A12" s="159">
        <v>1350</v>
      </c>
    </row>
    <row r="13" spans="1:1">
      <c r="A13" s="159"/>
    </row>
    <row r="14" spans="1:1">
      <c r="A14" s="159">
        <v>320</v>
      </c>
    </row>
    <row r="15" spans="1:1">
      <c r="A15" s="159"/>
    </row>
    <row r="16" spans="1:1">
      <c r="A16" s="159">
        <v>810</v>
      </c>
    </row>
    <row r="17" spans="1:1">
      <c r="A17" s="159"/>
    </row>
    <row r="18" spans="1:1">
      <c r="A18" s="159"/>
    </row>
    <row r="19" spans="1:1">
      <c r="A19" s="159"/>
    </row>
    <row r="20" spans="1:1">
      <c r="A20" s="159"/>
    </row>
    <row r="21" spans="1:1">
      <c r="A21" s="159"/>
    </row>
    <row r="22" spans="1:1">
      <c r="A22" s="159"/>
    </row>
    <row r="23" spans="1:1">
      <c r="A23" s="159"/>
    </row>
    <row r="24" spans="1:1">
      <c r="A24" s="159"/>
    </row>
    <row r="25" spans="1:1">
      <c r="A25" s="159"/>
    </row>
    <row r="26" spans="1:1">
      <c r="A26" s="159"/>
    </row>
    <row r="27" spans="1:1">
      <c r="A27" s="159"/>
    </row>
    <row r="28" spans="1:1">
      <c r="A28" s="159">
        <v>230</v>
      </c>
    </row>
    <row r="29" spans="1:1">
      <c r="A29" s="159"/>
    </row>
    <row r="30" spans="1:1">
      <c r="A30" s="159"/>
    </row>
    <row r="31" spans="1:1">
      <c r="A31" s="159">
        <v>3265</v>
      </c>
    </row>
    <row r="32" spans="1:1">
      <c r="A32" s="159"/>
    </row>
    <row r="33" spans="1:1">
      <c r="A33" s="159"/>
    </row>
    <row r="34" spans="1:1">
      <c r="A34" s="159"/>
    </row>
    <row r="35" spans="1:1">
      <c r="A35" s="159"/>
    </row>
    <row r="36" spans="1:1">
      <c r="A36" s="159"/>
    </row>
    <row r="37" spans="1:1">
      <c r="A37" s="159"/>
    </row>
    <row r="38" spans="1:1">
      <c r="A38" s="159"/>
    </row>
    <row r="39" spans="1:1">
      <c r="A39" s="159"/>
    </row>
    <row r="40" spans="1:1">
      <c r="A40" s="159"/>
    </row>
    <row r="41" spans="1:1">
      <c r="A41" s="159"/>
    </row>
    <row r="42" spans="1:1">
      <c r="A42" s="159"/>
    </row>
    <row r="43" spans="1:1">
      <c r="A43" s="159"/>
    </row>
    <row r="44" spans="1:1">
      <c r="A44" s="159"/>
    </row>
    <row r="45" spans="1:1">
      <c r="A45" s="159"/>
    </row>
    <row r="46" spans="1:1">
      <c r="A46" s="159"/>
    </row>
    <row r="47" spans="1:1">
      <c r="A47" s="159"/>
    </row>
    <row r="48" spans="1:1">
      <c r="A48" s="159"/>
    </row>
    <row r="49" spans="1:1">
      <c r="A49" s="159">
        <v>50</v>
      </c>
    </row>
    <row r="50" spans="1:1">
      <c r="A50" s="159"/>
    </row>
    <row r="51" spans="1:1">
      <c r="A51" s="159"/>
    </row>
    <row r="52" spans="1:1">
      <c r="A52" s="159"/>
    </row>
    <row r="53" spans="1:1">
      <c r="A53" s="159"/>
    </row>
    <row r="54" spans="1:1">
      <c r="A54" s="159"/>
    </row>
    <row r="55" spans="1:1">
      <c r="A55" s="159">
        <v>60</v>
      </c>
    </row>
    <row r="56" spans="1:1">
      <c r="A56" s="159"/>
    </row>
    <row r="57" spans="1:1">
      <c r="A57" s="159"/>
    </row>
    <row r="58" spans="1:1">
      <c r="A58" s="159"/>
    </row>
    <row r="59" spans="1:1">
      <c r="A59" s="159">
        <v>658</v>
      </c>
    </row>
    <row r="60" spans="1:1">
      <c r="A60" s="159"/>
    </row>
    <row r="61" spans="1:1">
      <c r="A61" s="159"/>
    </row>
    <row r="62" spans="1:1">
      <c r="A62" s="159"/>
    </row>
    <row r="63" spans="1:1">
      <c r="A63" s="159"/>
    </row>
    <row r="64" spans="1:1">
      <c r="A64" s="159"/>
    </row>
    <row r="65" spans="1:1">
      <c r="A65" s="159"/>
    </row>
    <row r="66" spans="1:1">
      <c r="A66" s="159"/>
    </row>
    <row r="67" spans="1:1">
      <c r="A67" s="159"/>
    </row>
    <row r="68" spans="1:1">
      <c r="A68" s="159"/>
    </row>
    <row r="69" spans="1:1">
      <c r="A69" s="159"/>
    </row>
    <row r="70" spans="1:1">
      <c r="A70" s="159"/>
    </row>
    <row r="71" spans="1:1">
      <c r="A71" s="159"/>
    </row>
    <row r="72" spans="1:1">
      <c r="A72" s="159"/>
    </row>
    <row r="73" spans="1:1">
      <c r="A73" s="159"/>
    </row>
    <row r="74" spans="1:1">
      <c r="A74" s="159"/>
    </row>
    <row r="75" spans="1:1">
      <c r="A75" s="159">
        <v>3005</v>
      </c>
    </row>
    <row r="76" spans="1:1">
      <c r="A76" s="159"/>
    </row>
    <row r="77" spans="1:1">
      <c r="A77" s="159">
        <v>2355</v>
      </c>
    </row>
    <row r="78" spans="1:1">
      <c r="A78" s="159"/>
    </row>
    <row r="79" spans="1:1">
      <c r="A79" s="159"/>
    </row>
    <row r="80" spans="1:1">
      <c r="A80" s="159"/>
    </row>
    <row r="81" spans="1:1">
      <c r="A81" s="159"/>
    </row>
    <row r="82" spans="1:1">
      <c r="A82" s="159"/>
    </row>
    <row r="83" spans="1:1">
      <c r="A83" s="159">
        <v>75</v>
      </c>
    </row>
    <row r="84" spans="1:1">
      <c r="A84" s="159">
        <v>1740</v>
      </c>
    </row>
    <row r="85" spans="1:1">
      <c r="A85" s="159"/>
    </row>
    <row r="86" spans="1:1">
      <c r="A86" s="159">
        <v>420</v>
      </c>
    </row>
    <row r="87" spans="1:1">
      <c r="A87" s="159"/>
    </row>
    <row r="88" spans="1:1">
      <c r="A88" s="159"/>
    </row>
    <row r="89" spans="1:1">
      <c r="A89" s="159"/>
    </row>
    <row r="90" spans="1:1">
      <c r="A90" s="159"/>
    </row>
    <row r="91" spans="1:1">
      <c r="A91" s="159"/>
    </row>
    <row r="92" spans="1:1">
      <c r="A92" s="159"/>
    </row>
    <row r="93" spans="1:1">
      <c r="A93" s="159"/>
    </row>
    <row r="94" spans="1:1">
      <c r="A94" s="159"/>
    </row>
    <row r="95" spans="1:1">
      <c r="A95" s="159"/>
    </row>
    <row r="96" spans="1:1">
      <c r="A96" s="159"/>
    </row>
    <row r="97" spans="1:1">
      <c r="A97" s="159"/>
    </row>
    <row r="98" spans="1:1">
      <c r="A98" s="159"/>
    </row>
    <row r="99" spans="1:1">
      <c r="A99" s="159"/>
    </row>
    <row r="100" spans="1:1">
      <c r="A100" s="159"/>
    </row>
    <row r="101" spans="1:1">
      <c r="A101" s="159"/>
    </row>
    <row r="102" spans="1:1">
      <c r="A102" s="159"/>
    </row>
    <row r="103" spans="1:1">
      <c r="A103" s="159">
        <v>2666</v>
      </c>
    </row>
    <row r="104" spans="1:1">
      <c r="A104" s="159"/>
    </row>
    <row r="105" spans="1:1">
      <c r="A105" s="159"/>
    </row>
    <row r="106" spans="1:1">
      <c r="A106" s="159"/>
    </row>
    <row r="107" spans="1:1">
      <c r="A107" s="159"/>
    </row>
    <row r="108" spans="1:1">
      <c r="A108" s="159">
        <v>520</v>
      </c>
    </row>
    <row r="109" spans="1:1">
      <c r="A109" s="159">
        <v>915</v>
      </c>
    </row>
    <row r="110" spans="1:1">
      <c r="A110" s="159">
        <v>2170</v>
      </c>
    </row>
    <row r="111" spans="1:1">
      <c r="A111" s="159"/>
    </row>
    <row r="112" spans="1:1">
      <c r="A112" s="159"/>
    </row>
    <row r="113" spans="1:1">
      <c r="A113" s="159"/>
    </row>
    <row r="114" spans="1:1">
      <c r="A114" s="159"/>
    </row>
    <row r="115" spans="1:1">
      <c r="A115" s="159"/>
    </row>
    <row r="116" spans="1:1">
      <c r="A116" s="159"/>
    </row>
    <row r="117" spans="1:1">
      <c r="A117" s="159"/>
    </row>
    <row r="118" spans="1:1">
      <c r="A118" s="159"/>
    </row>
    <row r="119" spans="1:1">
      <c r="A119" s="159"/>
    </row>
    <row r="120" spans="1:1">
      <c r="A120" s="159"/>
    </row>
    <row r="121" spans="1:1">
      <c r="A121" s="159"/>
    </row>
    <row r="122" spans="1:1">
      <c r="A122" s="159"/>
    </row>
    <row r="123" spans="1:1">
      <c r="A123" s="159"/>
    </row>
    <row r="124" spans="1:1">
      <c r="A124" s="159"/>
    </row>
    <row r="125" spans="1:1">
      <c r="A125" s="159"/>
    </row>
    <row r="126" spans="1:1">
      <c r="A126" s="159"/>
    </row>
    <row r="127" spans="1:1">
      <c r="A127" s="159"/>
    </row>
    <row r="128" spans="1:1">
      <c r="A128" s="159"/>
    </row>
    <row r="129" spans="1:1">
      <c r="A129" s="159"/>
    </row>
    <row r="130" spans="1:1">
      <c r="A130" s="159">
        <v>10</v>
      </c>
    </row>
    <row r="131" spans="1:1">
      <c r="A131" s="159"/>
    </row>
    <row r="132" spans="1:1">
      <c r="A132" s="159"/>
    </row>
    <row r="133" spans="1:1">
      <c r="A133" s="159"/>
    </row>
    <row r="134" spans="1:1">
      <c r="A134" s="159"/>
    </row>
    <row r="135" spans="1:1">
      <c r="A135" s="159"/>
    </row>
    <row r="136" spans="1:1">
      <c r="A136" s="159"/>
    </row>
    <row r="137" spans="1:1">
      <c r="A137" s="159"/>
    </row>
    <row r="138" spans="1:1">
      <c r="A138" s="159"/>
    </row>
    <row r="139" spans="1:1">
      <c r="A139" s="159"/>
    </row>
    <row r="140" spans="1:1">
      <c r="A140" s="159">
        <v>1395</v>
      </c>
    </row>
    <row r="141" spans="1:1">
      <c r="A141" s="159"/>
    </row>
    <row r="142" spans="1:1">
      <c r="A142" s="159"/>
    </row>
    <row r="143" spans="1:1">
      <c r="A143" s="159"/>
    </row>
    <row r="144" spans="1:1">
      <c r="A144" s="159"/>
    </row>
    <row r="145" spans="1:1">
      <c r="A145" s="159"/>
    </row>
    <row r="146" spans="1:1">
      <c r="A146" s="159"/>
    </row>
    <row r="147" spans="1:1">
      <c r="A147" s="159"/>
    </row>
    <row r="148" spans="1:1">
      <c r="A148" s="159"/>
    </row>
    <row r="149" spans="1:1">
      <c r="A149" s="159"/>
    </row>
    <row r="150" spans="1:1">
      <c r="A150" s="159"/>
    </row>
    <row r="151" spans="1:1">
      <c r="A151" s="159"/>
    </row>
    <row r="152" spans="1:1">
      <c r="A152" s="159"/>
    </row>
    <row r="153" spans="1:1">
      <c r="A153" s="159"/>
    </row>
    <row r="154" spans="1:1">
      <c r="A154" s="159"/>
    </row>
    <row r="155" spans="1:1">
      <c r="A155" s="159"/>
    </row>
    <row r="156" spans="1:1">
      <c r="A156" s="159">
        <v>170</v>
      </c>
    </row>
    <row r="157" spans="1:1">
      <c r="A157" s="159">
        <v>1570</v>
      </c>
    </row>
    <row r="158" spans="1:1">
      <c r="A158" s="159"/>
    </row>
    <row r="159" spans="1:1">
      <c r="A159" s="159"/>
    </row>
    <row r="160" spans="1:1">
      <c r="A160" s="159"/>
    </row>
    <row r="161" spans="1:1">
      <c r="A161" s="159"/>
    </row>
    <row r="162" spans="1:1">
      <c r="A162" s="159"/>
    </row>
    <row r="163" spans="1:1">
      <c r="A163" s="159"/>
    </row>
    <row r="164" spans="1:1">
      <c r="A164" s="159"/>
    </row>
    <row r="165" spans="1:1">
      <c r="A165" s="159"/>
    </row>
    <row r="166" spans="1:1">
      <c r="A166" s="159">
        <v>280</v>
      </c>
    </row>
    <row r="167" spans="1:1">
      <c r="A167" s="159"/>
    </row>
    <row r="168" spans="1:1">
      <c r="A168" s="159"/>
    </row>
    <row r="169" spans="1:1">
      <c r="A169" s="159"/>
    </row>
    <row r="170" spans="1:1">
      <c r="A170" s="159"/>
    </row>
    <row r="171" spans="1:1">
      <c r="A171" s="159"/>
    </row>
    <row r="172" spans="1:1">
      <c r="A172" s="159"/>
    </row>
    <row r="173" spans="1:1">
      <c r="A173" s="159">
        <v>435</v>
      </c>
    </row>
    <row r="174" spans="1:1">
      <c r="A174" s="159"/>
    </row>
    <row r="175" spans="1:1">
      <c r="A175" s="159"/>
    </row>
    <row r="176" spans="1:1">
      <c r="A176" s="159"/>
    </row>
    <row r="177" spans="1:1">
      <c r="A177" s="159"/>
    </row>
    <row r="178" spans="1:1">
      <c r="A178" s="159"/>
    </row>
    <row r="179" spans="1:1">
      <c r="A179" s="159"/>
    </row>
    <row r="180" spans="1:1">
      <c r="A180" s="159">
        <v>2390</v>
      </c>
    </row>
    <row r="181" spans="1:1">
      <c r="A181" s="159"/>
    </row>
    <row r="182" spans="1:1">
      <c r="A182" s="159"/>
    </row>
    <row r="183" spans="1:1">
      <c r="A183" s="159"/>
    </row>
    <row r="184" spans="1:1">
      <c r="A184" s="159"/>
    </row>
    <row r="185" spans="1:1">
      <c r="A185" s="159"/>
    </row>
    <row r="186" spans="1:1">
      <c r="A186" s="159"/>
    </row>
    <row r="187" spans="1:1">
      <c r="A187" s="159"/>
    </row>
    <row r="188" spans="1:1">
      <c r="A188" s="159"/>
    </row>
    <row r="189" spans="1:1">
      <c r="A189" s="159"/>
    </row>
    <row r="190" spans="1:1">
      <c r="A190" s="159"/>
    </row>
    <row r="191" spans="1:1">
      <c r="A191" s="159"/>
    </row>
    <row r="192" spans="1:1">
      <c r="A192" s="15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"/>
  <sheetViews>
    <sheetView workbookViewId="0">
      <selection activeCell="A14" sqref="A14"/>
    </sheetView>
  </sheetViews>
  <sheetFormatPr defaultRowHeight="12.75"/>
  <cols>
    <col min="2" max="2" width="16.42578125" bestFit="1" customWidth="1"/>
    <col min="6" max="6" width="16.85546875" customWidth="1"/>
  </cols>
  <sheetData>
    <row r="1" spans="1:7">
      <c r="A1">
        <v>1120</v>
      </c>
      <c r="B1" s="101" t="s">
        <v>3</v>
      </c>
      <c r="C1" s="101">
        <v>4800</v>
      </c>
      <c r="F1" t="s">
        <v>101</v>
      </c>
      <c r="G1">
        <v>4305</v>
      </c>
    </row>
    <row r="2" spans="1:7">
      <c r="A2" s="85">
        <v>1145</v>
      </c>
      <c r="B2" s="101" t="s">
        <v>4</v>
      </c>
      <c r="C2" s="101">
        <v>6300</v>
      </c>
      <c r="F2" t="s">
        <v>145</v>
      </c>
      <c r="G2">
        <v>7405</v>
      </c>
    </row>
    <row r="3" spans="1:7">
      <c r="A3" s="85">
        <v>1225</v>
      </c>
      <c r="B3" s="101" t="s">
        <v>60</v>
      </c>
      <c r="C3" s="101">
        <v>7400</v>
      </c>
      <c r="F3" t="s">
        <v>65</v>
      </c>
      <c r="G3">
        <v>2105</v>
      </c>
    </row>
    <row r="4" spans="1:7">
      <c r="A4" s="85">
        <v>1315</v>
      </c>
      <c r="B4" s="101" t="s">
        <v>5</v>
      </c>
      <c r="C4" s="101">
        <v>5100</v>
      </c>
      <c r="F4" t="s">
        <v>156</v>
      </c>
      <c r="G4">
        <v>4202</v>
      </c>
    </row>
    <row r="5" spans="1:7">
      <c r="A5" s="85">
        <v>1340</v>
      </c>
      <c r="B5" s="101" t="s">
        <v>8</v>
      </c>
      <c r="C5" s="101">
        <v>5500</v>
      </c>
      <c r="F5" t="s">
        <v>28</v>
      </c>
      <c r="G5">
        <v>5305</v>
      </c>
    </row>
    <row r="6" spans="1:7">
      <c r="A6" s="85">
        <v>2125</v>
      </c>
      <c r="B6" s="101" t="s">
        <v>9</v>
      </c>
      <c r="C6" s="101">
        <v>13500</v>
      </c>
      <c r="F6" t="s">
        <v>150</v>
      </c>
      <c r="G6">
        <v>4105</v>
      </c>
    </row>
    <row r="7" spans="1:7">
      <c r="A7" s="85">
        <v>2140</v>
      </c>
      <c r="B7" s="101" t="s">
        <v>229</v>
      </c>
      <c r="C7" s="101">
        <v>6400</v>
      </c>
      <c r="F7" t="s">
        <v>102</v>
      </c>
      <c r="G7">
        <v>4310</v>
      </c>
    </row>
    <row r="8" spans="1:7">
      <c r="A8" s="85">
        <v>2335</v>
      </c>
      <c r="B8" s="101" t="s">
        <v>230</v>
      </c>
      <c r="C8" s="101">
        <v>2550</v>
      </c>
      <c r="F8" t="s">
        <v>40</v>
      </c>
      <c r="G8">
        <v>7410</v>
      </c>
    </row>
    <row r="9" spans="1:7">
      <c r="A9" s="85">
        <v>2413</v>
      </c>
      <c r="B9" s="101" t="s">
        <v>158</v>
      </c>
      <c r="C9" s="101">
        <v>450</v>
      </c>
      <c r="F9" t="s">
        <v>85</v>
      </c>
      <c r="G9">
        <v>3105</v>
      </c>
    </row>
    <row r="10" spans="1:7">
      <c r="A10" s="85">
        <v>3135</v>
      </c>
      <c r="B10" s="101" t="s">
        <v>13</v>
      </c>
      <c r="C10" s="101">
        <v>3000</v>
      </c>
      <c r="F10" t="s">
        <v>53</v>
      </c>
      <c r="G10">
        <v>1105</v>
      </c>
    </row>
    <row r="11" spans="1:7">
      <c r="A11" s="85">
        <v>3450</v>
      </c>
      <c r="B11" s="101" t="s">
        <v>18</v>
      </c>
      <c r="C11" s="101">
        <v>5100</v>
      </c>
      <c r="F11" t="s">
        <v>14</v>
      </c>
      <c r="G11">
        <v>3405</v>
      </c>
    </row>
    <row r="12" spans="1:7">
      <c r="A12" s="85">
        <v>4115</v>
      </c>
      <c r="B12" s="101" t="s">
        <v>21</v>
      </c>
      <c r="C12" s="101">
        <v>3100</v>
      </c>
      <c r="F12" t="s">
        <v>109</v>
      </c>
      <c r="G12">
        <v>5405</v>
      </c>
    </row>
    <row r="13" spans="1:7">
      <c r="A13" s="85">
        <v>4125</v>
      </c>
      <c r="B13" s="101" t="s">
        <v>22</v>
      </c>
      <c r="C13" s="101">
        <v>4500</v>
      </c>
      <c r="F13" t="s">
        <v>94</v>
      </c>
      <c r="G13">
        <v>3410</v>
      </c>
    </row>
    <row r="14" spans="1:7">
      <c r="A14" s="85">
        <v>4130</v>
      </c>
      <c r="B14" s="101" t="s">
        <v>217</v>
      </c>
      <c r="C14" s="101">
        <v>2400</v>
      </c>
      <c r="F14" t="s">
        <v>95</v>
      </c>
      <c r="G14">
        <v>3415</v>
      </c>
    </row>
    <row r="15" spans="1:7">
      <c r="A15" s="85">
        <v>4140</v>
      </c>
      <c r="B15" s="101" t="s">
        <v>24</v>
      </c>
      <c r="C15" s="101">
        <v>1300</v>
      </c>
      <c r="F15" t="s">
        <v>107</v>
      </c>
      <c r="G15">
        <v>5310</v>
      </c>
    </row>
    <row r="16" spans="1:7">
      <c r="A16" s="85">
        <v>3425</v>
      </c>
      <c r="B16" s="101" t="s">
        <v>231</v>
      </c>
      <c r="C16" s="101">
        <v>200</v>
      </c>
      <c r="F16" t="s">
        <v>183</v>
      </c>
      <c r="G16" t="s">
        <v>180</v>
      </c>
    </row>
    <row r="17" spans="1:7">
      <c r="A17" s="85">
        <v>5115</v>
      </c>
      <c r="B17" s="101" t="s">
        <v>232</v>
      </c>
      <c r="C17" s="101">
        <v>2600</v>
      </c>
      <c r="F17" t="s">
        <v>30</v>
      </c>
      <c r="G17">
        <v>5410</v>
      </c>
    </row>
    <row r="18" spans="1:7">
      <c r="A18" s="85">
        <v>5117</v>
      </c>
      <c r="B18" s="101" t="s">
        <v>233</v>
      </c>
      <c r="C18" s="101">
        <v>5200</v>
      </c>
      <c r="F18" t="s">
        <v>105</v>
      </c>
      <c r="G18">
        <v>5105</v>
      </c>
    </row>
    <row r="19" spans="1:7">
      <c r="A19" s="85">
        <v>5130</v>
      </c>
      <c r="B19" s="101" t="s">
        <v>26</v>
      </c>
      <c r="C19" s="101">
        <v>5200</v>
      </c>
      <c r="F19" t="s">
        <v>37</v>
      </c>
      <c r="G19">
        <v>7305</v>
      </c>
    </row>
    <row r="20" spans="1:7">
      <c r="A20" s="85">
        <v>1125</v>
      </c>
      <c r="B20" s="101" t="s">
        <v>234</v>
      </c>
      <c r="C20" s="101">
        <v>1200</v>
      </c>
      <c r="F20" t="s">
        <v>108</v>
      </c>
      <c r="G20">
        <v>5315</v>
      </c>
    </row>
    <row r="21" spans="1:7">
      <c r="A21" s="85">
        <v>5305</v>
      </c>
      <c r="B21" s="101" t="s">
        <v>28</v>
      </c>
      <c r="C21" s="101">
        <v>2750</v>
      </c>
      <c r="F21" t="s">
        <v>79</v>
      </c>
      <c r="G21">
        <v>2405</v>
      </c>
    </row>
    <row r="22" spans="1:7">
      <c r="A22" s="85">
        <v>5325</v>
      </c>
      <c r="B22" s="101" t="s">
        <v>235</v>
      </c>
      <c r="C22" s="101">
        <v>1000</v>
      </c>
      <c r="F22" t="s">
        <v>96</v>
      </c>
      <c r="G22">
        <v>3420</v>
      </c>
    </row>
    <row r="23" spans="1:7">
      <c r="A23" s="85">
        <v>5410</v>
      </c>
      <c r="B23" s="101" t="s">
        <v>236</v>
      </c>
      <c r="C23" s="101">
        <v>2350</v>
      </c>
      <c r="F23" t="s">
        <v>80</v>
      </c>
      <c r="G23">
        <v>2406</v>
      </c>
    </row>
    <row r="24" spans="1:7">
      <c r="A24" s="85" t="s">
        <v>180</v>
      </c>
      <c r="B24" s="101" t="s">
        <v>237</v>
      </c>
      <c r="C24" s="101">
        <v>100</v>
      </c>
      <c r="F24" t="s">
        <v>89</v>
      </c>
      <c r="G24">
        <v>3205</v>
      </c>
    </row>
    <row r="25" spans="1:7">
      <c r="A25" s="85">
        <v>6135</v>
      </c>
      <c r="B25" s="101" t="s">
        <v>238</v>
      </c>
      <c r="C25" s="101">
        <v>100</v>
      </c>
      <c r="F25" t="s">
        <v>38</v>
      </c>
      <c r="G25">
        <v>7310</v>
      </c>
    </row>
    <row r="26" spans="1:7">
      <c r="A26" s="85">
        <v>6305</v>
      </c>
      <c r="B26" s="101" t="s">
        <v>239</v>
      </c>
      <c r="C26" s="101">
        <v>900</v>
      </c>
      <c r="F26" t="s">
        <v>66</v>
      </c>
      <c r="G26">
        <v>2110</v>
      </c>
    </row>
    <row r="27" spans="1:7">
      <c r="A27" s="85">
        <v>6306</v>
      </c>
      <c r="B27" s="101" t="s">
        <v>161</v>
      </c>
      <c r="C27" s="101">
        <v>2300</v>
      </c>
      <c r="F27" t="s">
        <v>103</v>
      </c>
      <c r="G27">
        <v>4315</v>
      </c>
    </row>
    <row r="28" spans="1:7">
      <c r="A28" s="85">
        <v>6323</v>
      </c>
      <c r="B28" s="101" t="s">
        <v>240</v>
      </c>
      <c r="C28" s="101">
        <v>500</v>
      </c>
      <c r="F28" t="s">
        <v>111</v>
      </c>
      <c r="G28">
        <v>6105</v>
      </c>
    </row>
    <row r="29" spans="1:7">
      <c r="A29" s="85">
        <v>6418</v>
      </c>
      <c r="B29" s="101" t="s">
        <v>241</v>
      </c>
      <c r="C29" s="101">
        <v>100</v>
      </c>
      <c r="F29" t="s">
        <v>104</v>
      </c>
      <c r="G29">
        <v>4320</v>
      </c>
    </row>
    <row r="30" spans="1:7">
      <c r="A30" s="85">
        <v>6420</v>
      </c>
      <c r="B30" s="101" t="s">
        <v>130</v>
      </c>
      <c r="C30" s="101">
        <v>250</v>
      </c>
      <c r="F30" t="s">
        <v>34</v>
      </c>
      <c r="G30">
        <v>7105</v>
      </c>
    </row>
    <row r="31" spans="1:7">
      <c r="A31" s="85">
        <v>6440</v>
      </c>
      <c r="B31" s="102" t="s">
        <v>51</v>
      </c>
      <c r="C31" s="103">
        <v>1200</v>
      </c>
      <c r="F31" t="s">
        <v>15</v>
      </c>
      <c r="G31">
        <v>3425</v>
      </c>
    </row>
    <row r="32" spans="1:7">
      <c r="A32" s="85">
        <v>6445</v>
      </c>
      <c r="B32" s="101" t="s">
        <v>46</v>
      </c>
      <c r="C32" s="101">
        <v>1950</v>
      </c>
      <c r="F32" t="s">
        <v>67</v>
      </c>
      <c r="G32">
        <v>2115</v>
      </c>
    </row>
    <row r="33" spans="1:7">
      <c r="A33" s="85">
        <v>7120</v>
      </c>
      <c r="B33" s="101" t="s">
        <v>242</v>
      </c>
      <c r="C33" s="101">
        <v>3150</v>
      </c>
      <c r="F33" t="s">
        <v>25</v>
      </c>
      <c r="G33">
        <v>5115</v>
      </c>
    </row>
    <row r="34" spans="1:7">
      <c r="A34" s="85">
        <v>7133</v>
      </c>
      <c r="B34" s="102" t="s">
        <v>243</v>
      </c>
      <c r="C34" s="103">
        <v>1500</v>
      </c>
      <c r="F34" t="s">
        <v>68</v>
      </c>
      <c r="G34">
        <v>2120</v>
      </c>
    </row>
    <row r="35" spans="1:7">
      <c r="A35" s="85">
        <v>7305</v>
      </c>
      <c r="B35" s="101" t="s">
        <v>244</v>
      </c>
      <c r="C35" s="101">
        <v>5500</v>
      </c>
      <c r="F35" t="s">
        <v>112</v>
      </c>
      <c r="G35">
        <v>6110</v>
      </c>
    </row>
    <row r="36" spans="1:7">
      <c r="A36" s="85">
        <v>7310</v>
      </c>
      <c r="B36" s="101" t="s">
        <v>245</v>
      </c>
      <c r="C36" s="101">
        <v>1400</v>
      </c>
      <c r="F36" t="s">
        <v>182</v>
      </c>
      <c r="G36">
        <v>7337</v>
      </c>
    </row>
    <row r="37" spans="1:7">
      <c r="A37" s="85">
        <v>7318</v>
      </c>
      <c r="B37" s="101" t="s">
        <v>152</v>
      </c>
      <c r="C37" s="101">
        <v>1000</v>
      </c>
      <c r="F37" t="s">
        <v>33</v>
      </c>
      <c r="G37">
        <v>6305</v>
      </c>
    </row>
    <row r="38" spans="1:7">
      <c r="A38" s="85">
        <v>7340</v>
      </c>
      <c r="B38" s="101" t="s">
        <v>39</v>
      </c>
      <c r="C38" s="101">
        <v>2800</v>
      </c>
      <c r="F38" t="s">
        <v>133</v>
      </c>
      <c r="G38">
        <v>7110</v>
      </c>
    </row>
    <row r="39" spans="1:7">
      <c r="F39" t="s">
        <v>54</v>
      </c>
      <c r="G39">
        <v>1110</v>
      </c>
    </row>
    <row r="40" spans="1:7">
      <c r="F40" t="s">
        <v>134</v>
      </c>
      <c r="G40">
        <v>7112</v>
      </c>
    </row>
    <row r="41" spans="1:7">
      <c r="F41" t="s">
        <v>140</v>
      </c>
      <c r="G41">
        <v>7315</v>
      </c>
    </row>
    <row r="42" spans="1:7">
      <c r="F42" t="s">
        <v>161</v>
      </c>
      <c r="G42">
        <v>6306</v>
      </c>
    </row>
    <row r="43" spans="1:7">
      <c r="F43" t="s">
        <v>5</v>
      </c>
      <c r="G43">
        <v>1315</v>
      </c>
    </row>
    <row r="44" spans="1:7">
      <c r="F44" t="s">
        <v>158</v>
      </c>
      <c r="G44">
        <v>2413</v>
      </c>
    </row>
    <row r="45" spans="1:7">
      <c r="F45" t="s">
        <v>35</v>
      </c>
      <c r="G45">
        <v>7115</v>
      </c>
    </row>
    <row r="46" spans="1:7">
      <c r="F46" t="s">
        <v>106</v>
      </c>
      <c r="G46">
        <v>5117</v>
      </c>
    </row>
    <row r="47" spans="1:7">
      <c r="F47" t="s">
        <v>73</v>
      </c>
      <c r="G47">
        <v>2205</v>
      </c>
    </row>
    <row r="48" spans="1:7">
      <c r="F48" t="s">
        <v>9</v>
      </c>
      <c r="G48">
        <v>2125</v>
      </c>
    </row>
    <row r="49" spans="6:7">
      <c r="F49" t="s">
        <v>81</v>
      </c>
      <c r="G49">
        <v>2415</v>
      </c>
    </row>
    <row r="50" spans="6:7">
      <c r="F50" t="s">
        <v>74</v>
      </c>
      <c r="G50">
        <v>2315</v>
      </c>
    </row>
    <row r="51" spans="6:7">
      <c r="F51" t="s">
        <v>128</v>
      </c>
      <c r="G51">
        <v>6410</v>
      </c>
    </row>
    <row r="52" spans="6:7">
      <c r="F52" t="s">
        <v>10</v>
      </c>
      <c r="G52">
        <v>2130</v>
      </c>
    </row>
    <row r="53" spans="6:7">
      <c r="F53" t="s">
        <v>113</v>
      </c>
      <c r="G53">
        <v>6115</v>
      </c>
    </row>
    <row r="54" spans="6:7">
      <c r="F54" t="s">
        <v>152</v>
      </c>
      <c r="G54">
        <v>7318</v>
      </c>
    </row>
    <row r="55" spans="6:7">
      <c r="F55" t="s">
        <v>82</v>
      </c>
      <c r="G55">
        <v>2420</v>
      </c>
    </row>
    <row r="56" spans="6:7">
      <c r="F56" t="s">
        <v>16</v>
      </c>
      <c r="G56">
        <v>3430</v>
      </c>
    </row>
    <row r="57" spans="6:7">
      <c r="F57" t="s">
        <v>97</v>
      </c>
      <c r="G57">
        <v>3435</v>
      </c>
    </row>
    <row r="58" spans="6:7">
      <c r="F58" t="s">
        <v>48</v>
      </c>
      <c r="G58">
        <v>5120</v>
      </c>
    </row>
    <row r="59" spans="6:7">
      <c r="F59" t="s">
        <v>124</v>
      </c>
      <c r="G59">
        <v>6315</v>
      </c>
    </row>
    <row r="60" spans="6:7">
      <c r="F60" t="s">
        <v>151</v>
      </c>
      <c r="G60">
        <v>5125</v>
      </c>
    </row>
    <row r="61" spans="6:7">
      <c r="F61" t="s">
        <v>110</v>
      </c>
      <c r="G61">
        <v>5415</v>
      </c>
    </row>
    <row r="62" spans="6:7">
      <c r="F62" t="s">
        <v>36</v>
      </c>
      <c r="G62">
        <v>7120</v>
      </c>
    </row>
    <row r="63" spans="6:7">
      <c r="F63" t="s">
        <v>61</v>
      </c>
      <c r="G63">
        <v>1320</v>
      </c>
    </row>
    <row r="64" spans="6:7">
      <c r="F64" t="s">
        <v>83</v>
      </c>
      <c r="G64">
        <v>2423</v>
      </c>
    </row>
    <row r="65" spans="6:7">
      <c r="F65" t="s">
        <v>41</v>
      </c>
      <c r="G65">
        <v>7415</v>
      </c>
    </row>
    <row r="66" spans="6:7">
      <c r="F66" t="s">
        <v>55</v>
      </c>
      <c r="G66">
        <v>1115</v>
      </c>
    </row>
    <row r="67" spans="6:7">
      <c r="F67" t="s">
        <v>29</v>
      </c>
      <c r="G67">
        <v>5320</v>
      </c>
    </row>
    <row r="68" spans="6:7">
      <c r="F68" t="s">
        <v>6</v>
      </c>
      <c r="G68">
        <v>1325</v>
      </c>
    </row>
    <row r="69" spans="6:7">
      <c r="F69" t="s">
        <v>84</v>
      </c>
      <c r="G69">
        <v>2425</v>
      </c>
    </row>
    <row r="70" spans="6:7">
      <c r="F70" t="s">
        <v>20</v>
      </c>
      <c r="G70">
        <v>4110</v>
      </c>
    </row>
    <row r="71" spans="6:7">
      <c r="F71" t="s">
        <v>64</v>
      </c>
      <c r="G71">
        <v>1420</v>
      </c>
    </row>
    <row r="72" spans="6:7">
      <c r="F72" t="s">
        <v>52</v>
      </c>
      <c r="G72">
        <v>7328</v>
      </c>
    </row>
    <row r="73" spans="6:7">
      <c r="F73" t="s">
        <v>69</v>
      </c>
      <c r="G73">
        <v>2135</v>
      </c>
    </row>
    <row r="74" spans="6:7">
      <c r="F74" t="s">
        <v>119</v>
      </c>
      <c r="G74">
        <v>6205</v>
      </c>
    </row>
    <row r="75" spans="6:7">
      <c r="F75" t="s">
        <v>141</v>
      </c>
      <c r="G75">
        <v>7330</v>
      </c>
    </row>
    <row r="76" spans="6:7">
      <c r="F76" t="s">
        <v>135</v>
      </c>
      <c r="G76">
        <v>7125</v>
      </c>
    </row>
    <row r="77" spans="6:7">
      <c r="F77" t="s">
        <v>129</v>
      </c>
      <c r="G77">
        <v>6415</v>
      </c>
    </row>
    <row r="78" spans="6:7">
      <c r="F78" t="s">
        <v>114</v>
      </c>
      <c r="G78">
        <v>6120</v>
      </c>
    </row>
    <row r="79" spans="6:7">
      <c r="F79" t="s">
        <v>75</v>
      </c>
      <c r="G79">
        <v>2320</v>
      </c>
    </row>
    <row r="80" spans="6:7">
      <c r="F80" t="s">
        <v>91</v>
      </c>
      <c r="G80">
        <v>3335</v>
      </c>
    </row>
    <row r="81" spans="6:7">
      <c r="F81" t="s">
        <v>90</v>
      </c>
      <c r="G81">
        <v>3210</v>
      </c>
    </row>
    <row r="82" spans="6:7">
      <c r="F82" t="s">
        <v>86</v>
      </c>
      <c r="G82">
        <v>3120</v>
      </c>
    </row>
    <row r="83" spans="6:7">
      <c r="F83" t="s">
        <v>43</v>
      </c>
      <c r="G83">
        <v>5127</v>
      </c>
    </row>
    <row r="84" spans="6:7">
      <c r="F84" t="s">
        <v>162</v>
      </c>
      <c r="G84">
        <v>6320</v>
      </c>
    </row>
    <row r="85" spans="6:7">
      <c r="F85" t="s">
        <v>157</v>
      </c>
      <c r="G85">
        <v>5323</v>
      </c>
    </row>
    <row r="86" spans="6:7">
      <c r="F86" t="s">
        <v>92</v>
      </c>
      <c r="G86">
        <v>3340</v>
      </c>
    </row>
    <row r="87" spans="6:7">
      <c r="F87" t="s">
        <v>42</v>
      </c>
      <c r="G87">
        <v>3123</v>
      </c>
    </row>
    <row r="88" spans="6:7">
      <c r="F88" t="s">
        <v>115</v>
      </c>
      <c r="G88">
        <v>6125</v>
      </c>
    </row>
    <row r="89" spans="6:7">
      <c r="F89" t="s">
        <v>60</v>
      </c>
      <c r="G89">
        <v>1225</v>
      </c>
    </row>
    <row r="90" spans="6:7">
      <c r="F90" t="s">
        <v>142</v>
      </c>
      <c r="G90">
        <v>7335</v>
      </c>
    </row>
    <row r="91" spans="6:7">
      <c r="F91" t="s">
        <v>26</v>
      </c>
      <c r="G91">
        <v>5130</v>
      </c>
    </row>
    <row r="92" spans="6:7">
      <c r="F92" t="s">
        <v>45</v>
      </c>
      <c r="G92">
        <v>6418</v>
      </c>
    </row>
    <row r="93" spans="6:7">
      <c r="F93" t="s">
        <v>21</v>
      </c>
      <c r="G93">
        <v>4115</v>
      </c>
    </row>
    <row r="94" spans="6:7">
      <c r="F94" t="s">
        <v>11</v>
      </c>
      <c r="G94">
        <v>2140</v>
      </c>
    </row>
    <row r="95" spans="6:7">
      <c r="F95" t="s">
        <v>87</v>
      </c>
      <c r="G95">
        <v>3125</v>
      </c>
    </row>
    <row r="96" spans="6:7">
      <c r="F96" t="s">
        <v>160</v>
      </c>
      <c r="G96">
        <v>5325</v>
      </c>
    </row>
    <row r="97" spans="6:7">
      <c r="F97" t="s">
        <v>146</v>
      </c>
      <c r="G97">
        <v>7420</v>
      </c>
    </row>
    <row r="98" spans="6:7">
      <c r="F98" t="s">
        <v>93</v>
      </c>
      <c r="G98">
        <v>3345</v>
      </c>
    </row>
    <row r="99" spans="6:7">
      <c r="F99" t="s">
        <v>49</v>
      </c>
      <c r="G99">
        <v>5340</v>
      </c>
    </row>
    <row r="100" spans="6:7">
      <c r="F100" t="s">
        <v>88</v>
      </c>
      <c r="G100">
        <v>3130</v>
      </c>
    </row>
    <row r="101" spans="6:7">
      <c r="F101" t="s">
        <v>120</v>
      </c>
      <c r="G101">
        <v>6210</v>
      </c>
    </row>
    <row r="102" spans="6:7">
      <c r="F102" t="s">
        <v>130</v>
      </c>
      <c r="G102">
        <v>6420</v>
      </c>
    </row>
    <row r="103" spans="6:7">
      <c r="F103" t="s">
        <v>3</v>
      </c>
      <c r="G103">
        <v>1120</v>
      </c>
    </row>
    <row r="104" spans="6:7">
      <c r="F104" t="s">
        <v>131</v>
      </c>
      <c r="G104">
        <v>6425</v>
      </c>
    </row>
    <row r="105" spans="6:7">
      <c r="F105" t="s">
        <v>132</v>
      </c>
      <c r="G105">
        <v>6430</v>
      </c>
    </row>
    <row r="106" spans="6:7">
      <c r="F106" t="s">
        <v>44</v>
      </c>
      <c r="G106">
        <v>6323</v>
      </c>
    </row>
    <row r="107" spans="6:7">
      <c r="F107" t="s">
        <v>164</v>
      </c>
      <c r="G107">
        <v>6436</v>
      </c>
    </row>
    <row r="108" spans="6:7">
      <c r="F108" t="s">
        <v>7</v>
      </c>
      <c r="G108">
        <v>1330</v>
      </c>
    </row>
    <row r="109" spans="6:7">
      <c r="F109" t="s">
        <v>70</v>
      </c>
      <c r="G109">
        <v>2145</v>
      </c>
    </row>
    <row r="110" spans="6:7">
      <c r="F110" t="s">
        <v>32</v>
      </c>
      <c r="G110">
        <v>6215</v>
      </c>
    </row>
    <row r="111" spans="6:7">
      <c r="F111" t="s">
        <v>125</v>
      </c>
      <c r="G111">
        <v>6325</v>
      </c>
    </row>
    <row r="112" spans="6:7">
      <c r="F112" t="s">
        <v>138</v>
      </c>
      <c r="G112">
        <v>7220</v>
      </c>
    </row>
    <row r="113" spans="6:7">
      <c r="F113" t="s">
        <v>165</v>
      </c>
      <c r="G113">
        <v>7133</v>
      </c>
    </row>
    <row r="114" spans="6:7">
      <c r="F114" t="s">
        <v>126</v>
      </c>
      <c r="G114">
        <v>6330</v>
      </c>
    </row>
    <row r="115" spans="6:7">
      <c r="F115" t="s">
        <v>17</v>
      </c>
      <c r="G115">
        <v>3445</v>
      </c>
    </row>
    <row r="116" spans="6:7">
      <c r="F116" t="s">
        <v>98</v>
      </c>
      <c r="G116">
        <v>4120</v>
      </c>
    </row>
    <row r="117" spans="6:7">
      <c r="F117" t="s">
        <v>22</v>
      </c>
      <c r="G117">
        <v>4125</v>
      </c>
    </row>
    <row r="118" spans="6:7">
      <c r="F118" t="s">
        <v>47</v>
      </c>
      <c r="G118">
        <v>4370</v>
      </c>
    </row>
    <row r="119" spans="6:7">
      <c r="F119" t="s">
        <v>121</v>
      </c>
      <c r="G119">
        <v>6220</v>
      </c>
    </row>
    <row r="120" spans="6:7">
      <c r="F120" t="s">
        <v>127</v>
      </c>
      <c r="G120">
        <v>6335</v>
      </c>
    </row>
    <row r="121" spans="6:7">
      <c r="F121" t="s">
        <v>122</v>
      </c>
      <c r="G121">
        <v>6225</v>
      </c>
    </row>
    <row r="122" spans="6:7">
      <c r="F122" t="s">
        <v>149</v>
      </c>
      <c r="G122">
        <v>3448</v>
      </c>
    </row>
    <row r="123" spans="6:7">
      <c r="F123" t="s">
        <v>18</v>
      </c>
      <c r="G123">
        <v>3450</v>
      </c>
    </row>
    <row r="124" spans="6:7">
      <c r="F124" t="s">
        <v>23</v>
      </c>
      <c r="G124">
        <v>4130</v>
      </c>
    </row>
    <row r="125" spans="6:7">
      <c r="F125" t="s">
        <v>99</v>
      </c>
      <c r="G125">
        <v>4135</v>
      </c>
    </row>
    <row r="126" spans="6:7">
      <c r="F126" t="s">
        <v>51</v>
      </c>
      <c r="G126">
        <v>6440</v>
      </c>
    </row>
    <row r="127" spans="6:7">
      <c r="F127" t="s">
        <v>46</v>
      </c>
      <c r="G127">
        <v>6445</v>
      </c>
    </row>
    <row r="128" spans="6:7">
      <c r="F128" t="s">
        <v>159</v>
      </c>
      <c r="G128">
        <v>3452</v>
      </c>
    </row>
    <row r="129" spans="6:7">
      <c r="F129" t="s">
        <v>76</v>
      </c>
      <c r="G129">
        <v>2330</v>
      </c>
    </row>
    <row r="130" spans="6:7">
      <c r="F130" t="s">
        <v>71</v>
      </c>
      <c r="G130">
        <v>2150</v>
      </c>
    </row>
    <row r="131" spans="6:7">
      <c r="F131" t="s">
        <v>8</v>
      </c>
      <c r="G131">
        <v>1340</v>
      </c>
    </row>
    <row r="132" spans="6:7">
      <c r="F132" t="s">
        <v>136</v>
      </c>
      <c r="G132">
        <v>7135</v>
      </c>
    </row>
    <row r="133" spans="6:7">
      <c r="F133" t="s">
        <v>13</v>
      </c>
      <c r="G133">
        <v>3135</v>
      </c>
    </row>
    <row r="134" spans="6:7">
      <c r="F134" t="s">
        <v>166</v>
      </c>
      <c r="G134">
        <v>4380</v>
      </c>
    </row>
    <row r="135" spans="6:7">
      <c r="F135" t="s">
        <v>116</v>
      </c>
      <c r="G135">
        <v>6130</v>
      </c>
    </row>
    <row r="136" spans="6:7">
      <c r="F136" t="s">
        <v>31</v>
      </c>
      <c r="G136">
        <v>6135</v>
      </c>
    </row>
    <row r="137" spans="6:7">
      <c r="F137" t="s">
        <v>50</v>
      </c>
      <c r="G137">
        <v>6340</v>
      </c>
    </row>
    <row r="138" spans="6:7">
      <c r="F138" t="s">
        <v>39</v>
      </c>
      <c r="G138">
        <v>7340</v>
      </c>
    </row>
    <row r="139" spans="6:7">
      <c r="F139" t="s">
        <v>184</v>
      </c>
      <c r="G139" t="s">
        <v>179</v>
      </c>
    </row>
    <row r="140" spans="6:7">
      <c r="F140" t="s">
        <v>147</v>
      </c>
      <c r="G140">
        <v>7425</v>
      </c>
    </row>
    <row r="141" spans="6:7">
      <c r="F141" t="s">
        <v>163</v>
      </c>
      <c r="G141">
        <v>6350</v>
      </c>
    </row>
    <row r="142" spans="6:7">
      <c r="F142" t="s">
        <v>56</v>
      </c>
      <c r="G142">
        <v>1125</v>
      </c>
    </row>
    <row r="143" spans="6:7">
      <c r="F143" t="s">
        <v>27</v>
      </c>
      <c r="G143">
        <v>5145</v>
      </c>
    </row>
    <row r="144" spans="6:7">
      <c r="F144" t="s">
        <v>153</v>
      </c>
      <c r="G144">
        <v>7345</v>
      </c>
    </row>
    <row r="145" spans="6:7">
      <c r="F145" t="s">
        <v>62</v>
      </c>
      <c r="G145">
        <v>1342</v>
      </c>
    </row>
    <row r="146" spans="6:7">
      <c r="F146" t="s">
        <v>72</v>
      </c>
      <c r="G146">
        <v>2155</v>
      </c>
    </row>
    <row r="147" spans="6:7">
      <c r="F147" t="s">
        <v>57</v>
      </c>
      <c r="G147">
        <v>1130</v>
      </c>
    </row>
    <row r="148" spans="6:7">
      <c r="F148" t="s">
        <v>117</v>
      </c>
      <c r="G148">
        <v>6140</v>
      </c>
    </row>
    <row r="149" spans="6:7">
      <c r="F149" t="s">
        <v>58</v>
      </c>
      <c r="G149">
        <v>1135</v>
      </c>
    </row>
    <row r="150" spans="6:7">
      <c r="F150" t="s">
        <v>143</v>
      </c>
      <c r="G150">
        <v>7348</v>
      </c>
    </row>
    <row r="151" spans="6:7">
      <c r="F151" t="s">
        <v>154</v>
      </c>
      <c r="G151">
        <v>1230</v>
      </c>
    </row>
    <row r="152" spans="6:7">
      <c r="F152" t="s">
        <v>155</v>
      </c>
      <c r="G152">
        <v>2430</v>
      </c>
    </row>
    <row r="153" spans="6:7">
      <c r="F153" t="s">
        <v>137</v>
      </c>
      <c r="G153">
        <v>7140</v>
      </c>
    </row>
    <row r="154" spans="6:7">
      <c r="F154" t="s">
        <v>139</v>
      </c>
      <c r="G154">
        <v>7230</v>
      </c>
    </row>
    <row r="155" spans="6:7">
      <c r="F155" t="s">
        <v>24</v>
      </c>
      <c r="G155">
        <v>4140</v>
      </c>
    </row>
    <row r="156" spans="6:7">
      <c r="F156" t="s">
        <v>123</v>
      </c>
      <c r="G156">
        <v>6230</v>
      </c>
    </row>
    <row r="157" spans="6:7">
      <c r="F157" t="s">
        <v>144</v>
      </c>
      <c r="G157">
        <v>7350</v>
      </c>
    </row>
    <row r="158" spans="6:7">
      <c r="F158" t="s">
        <v>4</v>
      </c>
      <c r="G158">
        <v>1145</v>
      </c>
    </row>
    <row r="159" spans="6:7">
      <c r="F159" t="s">
        <v>59</v>
      </c>
      <c r="G159">
        <v>1160</v>
      </c>
    </row>
    <row r="160" spans="6:7">
      <c r="F160" t="s">
        <v>63</v>
      </c>
      <c r="G160">
        <v>1345</v>
      </c>
    </row>
    <row r="161" spans="6:7">
      <c r="F161" t="s">
        <v>100</v>
      </c>
      <c r="G161">
        <v>4145</v>
      </c>
    </row>
    <row r="162" spans="6:7">
      <c r="F162" t="s">
        <v>19</v>
      </c>
      <c r="G162">
        <v>3455</v>
      </c>
    </row>
    <row r="163" spans="6:7">
      <c r="F163" t="s">
        <v>118</v>
      </c>
      <c r="G163">
        <v>6160</v>
      </c>
    </row>
    <row r="164" spans="6:7">
      <c r="F164" t="s">
        <v>12</v>
      </c>
      <c r="G164">
        <v>2335</v>
      </c>
    </row>
    <row r="165" spans="6:7">
      <c r="F165" t="s">
        <v>77</v>
      </c>
      <c r="G165">
        <v>2340</v>
      </c>
    </row>
    <row r="166" spans="6:7">
      <c r="F166" t="s">
        <v>148</v>
      </c>
      <c r="G166">
        <v>3150</v>
      </c>
    </row>
    <row r="167" spans="6:7">
      <c r="F167" t="s">
        <v>78</v>
      </c>
      <c r="G167">
        <v>2345</v>
      </c>
    </row>
    <row r="168" spans="6:7">
      <c r="G168" t="s">
        <v>167</v>
      </c>
    </row>
    <row r="169" spans="6:7">
      <c r="G169" t="s">
        <v>167</v>
      </c>
    </row>
    <row r="170" spans="6:7">
      <c r="G170" t="s">
        <v>167</v>
      </c>
    </row>
    <row r="171" spans="6:7">
      <c r="G171" t="s">
        <v>167</v>
      </c>
    </row>
    <row r="172" spans="6:7">
      <c r="G172" t="s">
        <v>168</v>
      </c>
    </row>
    <row r="173" spans="6:7">
      <c r="G173" t="s">
        <v>168</v>
      </c>
    </row>
    <row r="174" spans="6:7">
      <c r="G174" t="s">
        <v>168</v>
      </c>
    </row>
    <row r="175" spans="6:7">
      <c r="G175" t="s">
        <v>169</v>
      </c>
    </row>
    <row r="176" spans="6:7">
      <c r="G176" t="s">
        <v>169</v>
      </c>
    </row>
    <row r="177" spans="7:7">
      <c r="G177" t="s">
        <v>169</v>
      </c>
    </row>
    <row r="178" spans="7:7">
      <c r="G178" t="s">
        <v>169</v>
      </c>
    </row>
    <row r="179" spans="7:7">
      <c r="G179" t="s">
        <v>170</v>
      </c>
    </row>
    <row r="180" spans="7:7">
      <c r="G180" t="s">
        <v>170</v>
      </c>
    </row>
    <row r="181" spans="7:7">
      <c r="G181" t="s">
        <v>170</v>
      </c>
    </row>
    <row r="182" spans="7:7">
      <c r="G182" t="s">
        <v>170</v>
      </c>
    </row>
    <row r="183" spans="7:7">
      <c r="G183" t="s">
        <v>171</v>
      </c>
    </row>
    <row r="184" spans="7:7">
      <c r="G184" t="s">
        <v>171</v>
      </c>
    </row>
    <row r="185" spans="7:7">
      <c r="G185" t="s">
        <v>171</v>
      </c>
    </row>
    <row r="186" spans="7:7">
      <c r="G186" t="s">
        <v>172</v>
      </c>
    </row>
    <row r="187" spans="7:7">
      <c r="G187" t="s">
        <v>172</v>
      </c>
    </row>
    <row r="188" spans="7:7">
      <c r="G188" t="s">
        <v>172</v>
      </c>
    </row>
    <row r="189" spans="7:7">
      <c r="G189" t="s">
        <v>172</v>
      </c>
    </row>
    <row r="190" spans="7:7">
      <c r="G190" t="s">
        <v>173</v>
      </c>
    </row>
    <row r="191" spans="7:7">
      <c r="G191" t="s">
        <v>173</v>
      </c>
    </row>
    <row r="192" spans="7:7">
      <c r="G192" t="s">
        <v>173</v>
      </c>
    </row>
  </sheetData>
  <sortState ref="F1:G192">
    <sortCondition ref="F1:F19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01"/>
  <sheetViews>
    <sheetView workbookViewId="0">
      <selection activeCell="J15" sqref="J15"/>
    </sheetView>
  </sheetViews>
  <sheetFormatPr defaultRowHeight="12.75"/>
  <cols>
    <col min="1" max="1" width="9.140625" style="85"/>
    <col min="2" max="2" width="9.140625" style="86"/>
    <col min="3" max="3" width="21.42578125" style="85" customWidth="1"/>
    <col min="4" max="4" width="17.140625" style="86" customWidth="1"/>
    <col min="5" max="5" width="11.5703125" style="76" bestFit="1" customWidth="1"/>
    <col min="6" max="6" width="11.42578125" style="85" bestFit="1" customWidth="1"/>
    <col min="7" max="7" width="16.28515625" style="76" bestFit="1" customWidth="1"/>
    <col min="8" max="8" width="17" style="85" bestFit="1" customWidth="1"/>
    <col min="9" max="9" width="20.85546875" style="76" bestFit="1" customWidth="1"/>
    <col min="10" max="10" width="12.42578125" style="85" customWidth="1"/>
    <col min="11" max="11" width="9.85546875" style="76" bestFit="1" customWidth="1"/>
    <col min="12" max="12" width="11.5703125" style="85" customWidth="1"/>
    <col min="13" max="13" width="22.42578125" style="76" bestFit="1" customWidth="1"/>
    <col min="14" max="14" width="13.85546875" style="85" bestFit="1" customWidth="1"/>
    <col min="15" max="15" width="18.28515625" style="85" bestFit="1" customWidth="1"/>
    <col min="16" max="16" width="9.28515625" style="85" bestFit="1" customWidth="1"/>
    <col min="17" max="16384" width="9.140625" style="85"/>
  </cols>
  <sheetData>
    <row r="1" spans="2:21" ht="18">
      <c r="B1" s="148" t="s">
        <v>177</v>
      </c>
      <c r="C1" s="148"/>
      <c r="D1" s="148"/>
      <c r="L1" s="86"/>
    </row>
    <row r="2" spans="2:21" ht="18">
      <c r="B2" s="149" t="s">
        <v>174</v>
      </c>
      <c r="C2" s="150"/>
      <c r="D2" s="26"/>
      <c r="L2" s="86"/>
    </row>
    <row r="3" spans="2:21" ht="18">
      <c r="B3" s="151"/>
      <c r="C3" s="152"/>
      <c r="D3" s="27" t="s">
        <v>175</v>
      </c>
      <c r="L3" s="86"/>
    </row>
    <row r="4" spans="2:21" ht="20.100000000000001" customHeight="1">
      <c r="B4" s="26"/>
      <c r="C4" s="26"/>
      <c r="D4" s="26"/>
      <c r="L4" s="86"/>
    </row>
    <row r="5" spans="2:21" ht="20.100000000000001" customHeight="1">
      <c r="B5" s="28"/>
      <c r="C5" s="153" t="s">
        <v>2</v>
      </c>
      <c r="D5" s="1" t="s">
        <v>0</v>
      </c>
      <c r="E5" s="82" t="s">
        <v>212</v>
      </c>
      <c r="F5" s="83" t="s">
        <v>213</v>
      </c>
      <c r="G5" s="82" t="s">
        <v>221</v>
      </c>
      <c r="H5" s="83" t="s">
        <v>222</v>
      </c>
      <c r="I5" s="82" t="s">
        <v>223</v>
      </c>
      <c r="J5" s="83" t="s">
        <v>224</v>
      </c>
      <c r="K5" s="82" t="s">
        <v>226</v>
      </c>
      <c r="L5" s="84" t="s">
        <v>228</v>
      </c>
      <c r="M5" s="82" t="s">
        <v>246</v>
      </c>
      <c r="N5" s="91" t="s">
        <v>225</v>
      </c>
      <c r="O5" s="92"/>
      <c r="P5" s="35"/>
      <c r="Q5" s="35"/>
      <c r="R5" s="35"/>
      <c r="S5" s="35"/>
      <c r="T5" s="35"/>
      <c r="U5" s="35"/>
    </row>
    <row r="6" spans="2:21" ht="14.1" customHeight="1">
      <c r="B6" s="29" t="s">
        <v>1</v>
      </c>
      <c r="C6" s="154"/>
      <c r="D6" s="30" t="s">
        <v>176</v>
      </c>
      <c r="L6" s="86"/>
      <c r="N6" s="93"/>
      <c r="O6" s="94"/>
    </row>
    <row r="7" spans="2:21" ht="14.1" customHeight="1">
      <c r="B7" s="29"/>
      <c r="C7" s="31"/>
      <c r="D7" s="30"/>
      <c r="L7" s="86"/>
      <c r="N7" s="93"/>
      <c r="O7" s="94"/>
    </row>
    <row r="8" spans="2:21">
      <c r="B8" s="3">
        <v>1105</v>
      </c>
      <c r="C8" s="14" t="s">
        <v>53</v>
      </c>
      <c r="D8" s="87"/>
      <c r="E8" s="79" t="s">
        <v>227</v>
      </c>
      <c r="F8" s="104"/>
      <c r="G8" s="79" t="s">
        <v>227</v>
      </c>
      <c r="H8" s="80"/>
      <c r="I8" s="79" t="s">
        <v>227</v>
      </c>
      <c r="J8" s="81" t="s">
        <v>227</v>
      </c>
      <c r="L8" s="86" t="s">
        <v>227</v>
      </c>
      <c r="M8" s="79" t="s">
        <v>227</v>
      </c>
      <c r="N8" s="95" t="s">
        <v>227</v>
      </c>
      <c r="O8" s="96" t="s">
        <v>53</v>
      </c>
      <c r="P8" s="80"/>
    </row>
    <row r="9" spans="2:21">
      <c r="B9" s="3">
        <v>1110</v>
      </c>
      <c r="C9" s="14" t="s">
        <v>54</v>
      </c>
      <c r="D9" s="87"/>
      <c r="E9" s="79" t="s">
        <v>227</v>
      </c>
      <c r="F9" s="104"/>
      <c r="G9" s="79" t="s">
        <v>227</v>
      </c>
      <c r="H9" s="80"/>
      <c r="I9" s="79" t="s">
        <v>227</v>
      </c>
      <c r="J9" s="81" t="s">
        <v>227</v>
      </c>
      <c r="L9" s="86" t="s">
        <v>227</v>
      </c>
      <c r="M9" s="79" t="s">
        <v>227</v>
      </c>
      <c r="N9" s="95" t="s">
        <v>227</v>
      </c>
      <c r="O9" s="96" t="s">
        <v>54</v>
      </c>
      <c r="P9" s="80"/>
    </row>
    <row r="10" spans="2:21">
      <c r="B10" s="3">
        <v>1115</v>
      </c>
      <c r="C10" s="14" t="s">
        <v>55</v>
      </c>
      <c r="D10" s="87"/>
      <c r="E10" s="79" t="s">
        <v>227</v>
      </c>
      <c r="F10" s="104"/>
      <c r="G10" s="79" t="s">
        <v>227</v>
      </c>
      <c r="H10" s="80"/>
      <c r="I10" s="79" t="s">
        <v>227</v>
      </c>
      <c r="J10" s="81" t="s">
        <v>227</v>
      </c>
      <c r="L10" s="86" t="s">
        <v>227</v>
      </c>
      <c r="M10" s="79" t="s">
        <v>227</v>
      </c>
      <c r="N10" s="95" t="s">
        <v>227</v>
      </c>
      <c r="O10" s="96" t="s">
        <v>55</v>
      </c>
      <c r="P10" s="80"/>
    </row>
    <row r="11" spans="2:21">
      <c r="B11" s="3">
        <v>1120</v>
      </c>
      <c r="C11" s="14" t="s">
        <v>3</v>
      </c>
      <c r="D11" s="87"/>
      <c r="E11" s="79" t="s">
        <v>227</v>
      </c>
      <c r="F11" s="104"/>
      <c r="G11" s="79">
        <v>12070</v>
      </c>
      <c r="H11" s="80"/>
      <c r="I11" s="79">
        <v>1450</v>
      </c>
      <c r="J11" s="81">
        <v>18780</v>
      </c>
      <c r="K11" s="76">
        <v>2050</v>
      </c>
      <c r="L11" s="86" t="s">
        <v>227</v>
      </c>
      <c r="M11" s="79">
        <v>4800</v>
      </c>
      <c r="N11" s="95">
        <v>34350</v>
      </c>
      <c r="O11" s="96" t="s">
        <v>3</v>
      </c>
      <c r="P11" s="80"/>
    </row>
    <row r="12" spans="2:21">
      <c r="B12" s="3">
        <v>1125</v>
      </c>
      <c r="C12" s="14" t="s">
        <v>56</v>
      </c>
      <c r="D12" s="87"/>
      <c r="E12" s="79" t="s">
        <v>227</v>
      </c>
      <c r="F12" s="104"/>
      <c r="G12" s="79" t="s">
        <v>227</v>
      </c>
      <c r="H12" s="80"/>
      <c r="I12" s="79" t="s">
        <v>227</v>
      </c>
      <c r="J12" s="81" t="s">
        <v>227</v>
      </c>
      <c r="L12" s="86" t="s">
        <v>227</v>
      </c>
      <c r="M12" s="79">
        <v>1200</v>
      </c>
      <c r="N12" s="95" t="s">
        <v>227</v>
      </c>
      <c r="O12" s="96" t="s">
        <v>56</v>
      </c>
      <c r="P12" s="80"/>
    </row>
    <row r="13" spans="2:21">
      <c r="B13" s="3">
        <v>1130</v>
      </c>
      <c r="C13" s="14" t="s">
        <v>57</v>
      </c>
      <c r="D13" s="87"/>
      <c r="E13" s="79" t="s">
        <v>227</v>
      </c>
      <c r="F13" s="104"/>
      <c r="G13" s="79" t="s">
        <v>227</v>
      </c>
      <c r="H13" s="80"/>
      <c r="I13" s="79" t="s">
        <v>227</v>
      </c>
      <c r="J13" s="81" t="s">
        <v>227</v>
      </c>
      <c r="L13" s="86" t="s">
        <v>227</v>
      </c>
      <c r="M13" s="79" t="s">
        <v>227</v>
      </c>
      <c r="N13" s="95" t="s">
        <v>227</v>
      </c>
      <c r="O13" s="96" t="s">
        <v>57</v>
      </c>
      <c r="P13" s="80"/>
    </row>
    <row r="14" spans="2:21">
      <c r="B14" s="3">
        <v>1135</v>
      </c>
      <c r="C14" s="25" t="s">
        <v>58</v>
      </c>
      <c r="D14" s="87"/>
      <c r="E14" s="79" t="s">
        <v>227</v>
      </c>
      <c r="F14" s="104"/>
      <c r="G14" s="79" t="s">
        <v>227</v>
      </c>
      <c r="H14" s="80"/>
      <c r="I14" s="79" t="s">
        <v>227</v>
      </c>
      <c r="J14" s="81" t="s">
        <v>227</v>
      </c>
      <c r="L14" s="86" t="s">
        <v>227</v>
      </c>
      <c r="M14" s="79" t="s">
        <v>227</v>
      </c>
      <c r="N14" s="95" t="s">
        <v>227</v>
      </c>
      <c r="O14" s="96" t="s">
        <v>58</v>
      </c>
      <c r="P14" s="80"/>
    </row>
    <row r="15" spans="2:21">
      <c r="B15" s="3">
        <v>1145</v>
      </c>
      <c r="C15" s="14" t="s">
        <v>4</v>
      </c>
      <c r="D15" s="87"/>
      <c r="E15" s="79">
        <v>5345</v>
      </c>
      <c r="F15" s="104">
        <v>12625</v>
      </c>
      <c r="G15" s="79">
        <v>4600</v>
      </c>
      <c r="H15" s="80">
        <v>17500</v>
      </c>
      <c r="I15" s="79">
        <v>16060</v>
      </c>
      <c r="J15" s="81">
        <v>42898</v>
      </c>
      <c r="K15" s="76">
        <v>525</v>
      </c>
      <c r="L15" s="86">
        <v>3406</v>
      </c>
      <c r="M15" s="79">
        <v>6300</v>
      </c>
      <c r="N15" s="95">
        <v>102959</v>
      </c>
      <c r="O15" s="96" t="s">
        <v>4</v>
      </c>
      <c r="P15" s="80"/>
    </row>
    <row r="16" spans="2:21">
      <c r="B16" s="3">
        <v>1160</v>
      </c>
      <c r="C16" s="25" t="s">
        <v>59</v>
      </c>
      <c r="D16" s="87"/>
      <c r="E16" s="79" t="s">
        <v>227</v>
      </c>
      <c r="F16" s="104"/>
      <c r="G16" s="79" t="s">
        <v>227</v>
      </c>
      <c r="H16" s="80"/>
      <c r="I16" s="79" t="s">
        <v>227</v>
      </c>
      <c r="J16" s="81" t="s">
        <v>227</v>
      </c>
      <c r="L16" s="86" t="s">
        <v>227</v>
      </c>
      <c r="M16" s="79" t="s">
        <v>227</v>
      </c>
      <c r="N16" s="95" t="s">
        <v>227</v>
      </c>
      <c r="O16" s="96" t="s">
        <v>59</v>
      </c>
      <c r="P16" s="80"/>
    </row>
    <row r="17" spans="2:16">
      <c r="B17" s="3">
        <v>1225</v>
      </c>
      <c r="C17" s="14" t="s">
        <v>60</v>
      </c>
      <c r="D17" s="87"/>
      <c r="E17" s="79">
        <v>2300</v>
      </c>
      <c r="F17" s="104"/>
      <c r="G17" s="79">
        <v>4440</v>
      </c>
      <c r="H17" s="80">
        <v>3500</v>
      </c>
      <c r="I17" s="79">
        <v>3900</v>
      </c>
      <c r="J17" s="81">
        <v>7900</v>
      </c>
      <c r="K17" s="76">
        <v>1500</v>
      </c>
      <c r="L17" s="86">
        <v>1575</v>
      </c>
      <c r="M17" s="79">
        <v>7400</v>
      </c>
      <c r="N17" s="95">
        <v>25115</v>
      </c>
      <c r="O17" s="96" t="s">
        <v>60</v>
      </c>
      <c r="P17" s="80"/>
    </row>
    <row r="18" spans="2:16">
      <c r="B18" s="3">
        <v>1230</v>
      </c>
      <c r="C18" s="17" t="s">
        <v>154</v>
      </c>
      <c r="D18" s="87"/>
      <c r="E18" s="79" t="s">
        <v>227</v>
      </c>
      <c r="F18" s="104"/>
      <c r="G18" s="79" t="s">
        <v>227</v>
      </c>
      <c r="H18" s="80"/>
      <c r="I18" s="79" t="s">
        <v>227</v>
      </c>
      <c r="J18" s="81" t="s">
        <v>227</v>
      </c>
      <c r="L18" s="86" t="s">
        <v>227</v>
      </c>
      <c r="M18" s="79" t="s">
        <v>227</v>
      </c>
      <c r="N18" s="95" t="s">
        <v>227</v>
      </c>
      <c r="O18" s="96" t="s">
        <v>154</v>
      </c>
      <c r="P18" s="80"/>
    </row>
    <row r="19" spans="2:16">
      <c r="B19" s="3">
        <v>1315</v>
      </c>
      <c r="C19" s="14" t="s">
        <v>5</v>
      </c>
      <c r="D19" s="87"/>
      <c r="E19" s="79">
        <v>1194</v>
      </c>
      <c r="F19" s="104">
        <v>240</v>
      </c>
      <c r="G19" s="79">
        <v>4700</v>
      </c>
      <c r="H19" s="80">
        <v>3000</v>
      </c>
      <c r="I19" s="79">
        <v>2720</v>
      </c>
      <c r="J19" s="81">
        <v>4615</v>
      </c>
      <c r="L19" s="86">
        <v>1940</v>
      </c>
      <c r="M19" s="79">
        <v>5100</v>
      </c>
      <c r="N19" s="95">
        <v>18409</v>
      </c>
      <c r="O19" s="96" t="s">
        <v>5</v>
      </c>
      <c r="P19" s="80"/>
    </row>
    <row r="20" spans="2:16">
      <c r="B20" s="3">
        <v>1320</v>
      </c>
      <c r="C20" s="14" t="s">
        <v>61</v>
      </c>
      <c r="D20" s="87"/>
      <c r="E20" s="79" t="s">
        <v>227</v>
      </c>
      <c r="F20" s="104"/>
      <c r="G20" s="79" t="s">
        <v>227</v>
      </c>
      <c r="H20" s="80"/>
      <c r="I20" s="79" t="s">
        <v>227</v>
      </c>
      <c r="J20" s="81" t="s">
        <v>227</v>
      </c>
      <c r="L20" s="86" t="s">
        <v>227</v>
      </c>
      <c r="M20" s="79" t="s">
        <v>227</v>
      </c>
      <c r="N20" s="95" t="s">
        <v>227</v>
      </c>
      <c r="O20" s="96" t="s">
        <v>61</v>
      </c>
      <c r="P20" s="80"/>
    </row>
    <row r="21" spans="2:16">
      <c r="B21" s="3">
        <v>1325</v>
      </c>
      <c r="C21" s="25" t="s">
        <v>6</v>
      </c>
      <c r="D21" s="87"/>
      <c r="E21" s="79" t="s">
        <v>227</v>
      </c>
      <c r="F21" s="104">
        <v>1200</v>
      </c>
      <c r="G21" s="79" t="s">
        <v>227</v>
      </c>
      <c r="H21" s="80"/>
      <c r="I21" s="79" t="s">
        <v>227</v>
      </c>
      <c r="J21" s="81">
        <v>5045</v>
      </c>
      <c r="L21" s="86">
        <v>320</v>
      </c>
      <c r="M21" s="79" t="s">
        <v>227</v>
      </c>
      <c r="N21" s="95">
        <v>6565</v>
      </c>
      <c r="O21" s="96" t="s">
        <v>6</v>
      </c>
      <c r="P21" s="80"/>
    </row>
    <row r="22" spans="2:16">
      <c r="B22" s="3">
        <v>1330</v>
      </c>
      <c r="C22" s="14" t="s">
        <v>7</v>
      </c>
      <c r="D22" s="87"/>
      <c r="E22" s="79" t="s">
        <v>227</v>
      </c>
      <c r="F22" s="104">
        <v>610</v>
      </c>
      <c r="G22" s="79" t="s">
        <v>227</v>
      </c>
      <c r="H22" s="80"/>
      <c r="I22" s="79" t="s">
        <v>227</v>
      </c>
      <c r="J22" s="81">
        <v>2500</v>
      </c>
      <c r="L22" s="86" t="s">
        <v>227</v>
      </c>
      <c r="M22" s="79" t="s">
        <v>227</v>
      </c>
      <c r="N22" s="95">
        <v>3110</v>
      </c>
      <c r="O22" s="96" t="s">
        <v>7</v>
      </c>
      <c r="P22" s="80"/>
    </row>
    <row r="23" spans="2:16">
      <c r="B23" s="3">
        <v>1340</v>
      </c>
      <c r="C23" s="14" t="s">
        <v>8</v>
      </c>
      <c r="D23" s="87"/>
      <c r="E23" s="79">
        <v>1102</v>
      </c>
      <c r="F23" s="104"/>
      <c r="G23" s="79">
        <v>14250</v>
      </c>
      <c r="H23" s="80"/>
      <c r="I23" s="79">
        <v>18360</v>
      </c>
      <c r="J23" s="81">
        <v>33480</v>
      </c>
      <c r="L23" s="86">
        <v>810</v>
      </c>
      <c r="M23" s="79">
        <v>5500</v>
      </c>
      <c r="N23" s="95">
        <v>68002</v>
      </c>
      <c r="O23" s="96" t="s">
        <v>8</v>
      </c>
      <c r="P23" s="80"/>
    </row>
    <row r="24" spans="2:16">
      <c r="B24" s="11">
        <v>1342</v>
      </c>
      <c r="C24" s="17" t="s">
        <v>62</v>
      </c>
      <c r="D24" s="87"/>
      <c r="E24" s="79" t="s">
        <v>227</v>
      </c>
      <c r="F24" s="104"/>
      <c r="G24" s="79" t="s">
        <v>227</v>
      </c>
      <c r="H24" s="80"/>
      <c r="I24" s="79" t="s">
        <v>227</v>
      </c>
      <c r="J24" s="81" t="s">
        <v>227</v>
      </c>
      <c r="L24" s="86" t="s">
        <v>227</v>
      </c>
      <c r="M24" s="79" t="s">
        <v>227</v>
      </c>
      <c r="N24" s="95" t="s">
        <v>227</v>
      </c>
      <c r="O24" s="96" t="s">
        <v>62</v>
      </c>
      <c r="P24" s="80"/>
    </row>
    <row r="25" spans="2:16">
      <c r="B25" s="3">
        <v>1345</v>
      </c>
      <c r="C25" s="14" t="s">
        <v>63</v>
      </c>
      <c r="D25" s="87"/>
      <c r="E25" s="79" t="s">
        <v>227</v>
      </c>
      <c r="F25" s="104"/>
      <c r="G25" s="79" t="s">
        <v>227</v>
      </c>
      <c r="H25" s="80"/>
      <c r="I25" s="79" t="s">
        <v>227</v>
      </c>
      <c r="J25" s="81" t="s">
        <v>227</v>
      </c>
      <c r="L25" s="86" t="s">
        <v>227</v>
      </c>
      <c r="M25" s="79" t="s">
        <v>227</v>
      </c>
      <c r="N25" s="95" t="s">
        <v>227</v>
      </c>
      <c r="O25" s="96" t="s">
        <v>63</v>
      </c>
      <c r="P25" s="80"/>
    </row>
    <row r="26" spans="2:16">
      <c r="B26" s="3">
        <v>1420</v>
      </c>
      <c r="C26" s="14" t="s">
        <v>64</v>
      </c>
      <c r="D26" s="87"/>
      <c r="E26" s="79" t="s">
        <v>227</v>
      </c>
      <c r="F26" s="104"/>
      <c r="G26" s="79" t="s">
        <v>227</v>
      </c>
      <c r="H26" s="80"/>
      <c r="I26" s="79" t="s">
        <v>227</v>
      </c>
      <c r="J26" s="81" t="s">
        <v>227</v>
      </c>
      <c r="L26" s="86" t="s">
        <v>227</v>
      </c>
      <c r="M26" s="79" t="s">
        <v>227</v>
      </c>
      <c r="N26" s="95" t="s">
        <v>227</v>
      </c>
      <c r="O26" s="96" t="s">
        <v>64</v>
      </c>
      <c r="P26" s="80"/>
    </row>
    <row r="27" spans="2:16">
      <c r="B27" s="3" t="s">
        <v>167</v>
      </c>
      <c r="C27" s="14"/>
      <c r="D27" s="18"/>
      <c r="E27" s="79" t="s">
        <v>227</v>
      </c>
      <c r="F27" s="104"/>
      <c r="G27" s="79" t="s">
        <v>227</v>
      </c>
      <c r="H27" s="80"/>
      <c r="I27" s="79" t="s">
        <v>227</v>
      </c>
      <c r="J27" s="81" t="s">
        <v>227</v>
      </c>
      <c r="L27" s="86" t="s">
        <v>227</v>
      </c>
      <c r="M27" s="79" t="s">
        <v>227</v>
      </c>
      <c r="N27" s="95" t="s">
        <v>227</v>
      </c>
      <c r="O27" s="96"/>
      <c r="P27" s="80"/>
    </row>
    <row r="28" spans="2:16">
      <c r="B28" s="3" t="s">
        <v>167</v>
      </c>
      <c r="C28" s="14"/>
      <c r="D28" s="18"/>
      <c r="E28" s="79" t="s">
        <v>227</v>
      </c>
      <c r="F28" s="104"/>
      <c r="G28" s="79" t="s">
        <v>227</v>
      </c>
      <c r="H28" s="80"/>
      <c r="I28" s="79" t="s">
        <v>227</v>
      </c>
      <c r="J28" s="81" t="s">
        <v>227</v>
      </c>
      <c r="L28" s="86" t="s">
        <v>227</v>
      </c>
      <c r="M28" s="79" t="s">
        <v>227</v>
      </c>
      <c r="N28" s="95" t="s">
        <v>227</v>
      </c>
      <c r="O28" s="96"/>
      <c r="P28" s="80"/>
    </row>
    <row r="29" spans="2:16">
      <c r="B29" s="3" t="s">
        <v>167</v>
      </c>
      <c r="C29" s="14"/>
      <c r="D29" s="18"/>
      <c r="E29" s="79" t="s">
        <v>227</v>
      </c>
      <c r="F29" s="104"/>
      <c r="G29" s="79" t="s">
        <v>227</v>
      </c>
      <c r="H29" s="80"/>
      <c r="I29" s="79" t="s">
        <v>227</v>
      </c>
      <c r="J29" s="81" t="s">
        <v>227</v>
      </c>
      <c r="L29" s="86" t="s">
        <v>227</v>
      </c>
      <c r="M29" s="79" t="s">
        <v>227</v>
      </c>
      <c r="N29" s="95" t="s">
        <v>227</v>
      </c>
      <c r="O29" s="96"/>
      <c r="P29" s="80"/>
    </row>
    <row r="30" spans="2:16">
      <c r="B30" s="3" t="s">
        <v>167</v>
      </c>
      <c r="C30" s="14"/>
      <c r="D30" s="18"/>
      <c r="E30" s="79" t="s">
        <v>227</v>
      </c>
      <c r="F30" s="104"/>
      <c r="G30" s="79" t="s">
        <v>227</v>
      </c>
      <c r="H30" s="80"/>
      <c r="I30" s="79" t="s">
        <v>227</v>
      </c>
      <c r="J30" s="81" t="s">
        <v>227</v>
      </c>
      <c r="L30" s="86" t="s">
        <v>227</v>
      </c>
      <c r="M30" s="79" t="s">
        <v>227</v>
      </c>
      <c r="N30" s="95" t="s">
        <v>227</v>
      </c>
      <c r="O30" s="96"/>
      <c r="P30" s="80"/>
    </row>
    <row r="31" spans="2:16">
      <c r="B31" s="4">
        <v>2105</v>
      </c>
      <c r="C31" s="14" t="s">
        <v>65</v>
      </c>
      <c r="D31" s="87"/>
      <c r="E31" s="79" t="s">
        <v>227</v>
      </c>
      <c r="F31" s="104"/>
      <c r="G31" s="79" t="s">
        <v>227</v>
      </c>
      <c r="H31" s="80"/>
      <c r="I31" s="79" t="s">
        <v>227</v>
      </c>
      <c r="J31" s="81" t="s">
        <v>227</v>
      </c>
      <c r="L31" s="86" t="s">
        <v>227</v>
      </c>
      <c r="M31" s="79" t="s">
        <v>227</v>
      </c>
      <c r="N31" s="95" t="s">
        <v>227</v>
      </c>
      <c r="O31" s="96" t="s">
        <v>65</v>
      </c>
      <c r="P31" s="80"/>
    </row>
    <row r="32" spans="2:16">
      <c r="B32" s="4">
        <v>2110</v>
      </c>
      <c r="C32" s="25" t="s">
        <v>66</v>
      </c>
      <c r="D32" s="87"/>
      <c r="E32" s="79" t="s">
        <v>227</v>
      </c>
      <c r="F32" s="104"/>
      <c r="G32" s="79" t="s">
        <v>227</v>
      </c>
      <c r="H32" s="80"/>
      <c r="I32" s="79" t="s">
        <v>227</v>
      </c>
      <c r="J32" s="81" t="s">
        <v>227</v>
      </c>
      <c r="L32" s="86" t="s">
        <v>227</v>
      </c>
      <c r="M32" s="79" t="s">
        <v>227</v>
      </c>
      <c r="N32" s="95" t="s">
        <v>227</v>
      </c>
      <c r="O32" s="96" t="s">
        <v>66</v>
      </c>
      <c r="P32" s="80"/>
    </row>
    <row r="33" spans="2:16">
      <c r="B33" s="4">
        <v>2115</v>
      </c>
      <c r="C33" s="25" t="s">
        <v>67</v>
      </c>
      <c r="D33" s="87"/>
      <c r="E33" s="79" t="s">
        <v>227</v>
      </c>
      <c r="F33" s="104"/>
      <c r="G33" s="79" t="s">
        <v>227</v>
      </c>
      <c r="H33" s="80"/>
      <c r="I33" s="79" t="s">
        <v>227</v>
      </c>
      <c r="J33" s="81" t="s">
        <v>227</v>
      </c>
      <c r="L33" s="86" t="s">
        <v>227</v>
      </c>
      <c r="M33" s="79" t="s">
        <v>227</v>
      </c>
      <c r="N33" s="95" t="s">
        <v>227</v>
      </c>
      <c r="O33" s="96" t="s">
        <v>67</v>
      </c>
      <c r="P33" s="80"/>
    </row>
    <row r="34" spans="2:16">
      <c r="B34" s="4">
        <v>2120</v>
      </c>
      <c r="C34" s="14" t="s">
        <v>68</v>
      </c>
      <c r="D34" s="87"/>
      <c r="E34" s="79" t="s">
        <v>227</v>
      </c>
      <c r="F34" s="104"/>
      <c r="G34" s="79" t="s">
        <v>227</v>
      </c>
      <c r="H34" s="80">
        <v>300</v>
      </c>
      <c r="I34" s="79" t="s">
        <v>227</v>
      </c>
      <c r="J34" s="81" t="s">
        <v>227</v>
      </c>
      <c r="L34" s="86" t="s">
        <v>227</v>
      </c>
      <c r="M34" s="79" t="s">
        <v>227</v>
      </c>
      <c r="N34" s="95">
        <v>300</v>
      </c>
      <c r="O34" s="96" t="s">
        <v>68</v>
      </c>
      <c r="P34" s="80"/>
    </row>
    <row r="35" spans="2:16">
      <c r="B35" s="4">
        <v>2125</v>
      </c>
      <c r="C35" s="14" t="s">
        <v>9</v>
      </c>
      <c r="D35" s="87"/>
      <c r="E35" s="79">
        <v>3348</v>
      </c>
      <c r="F35" s="104">
        <v>5255</v>
      </c>
      <c r="G35" s="79">
        <v>5700</v>
      </c>
      <c r="H35" s="80">
        <v>21000</v>
      </c>
      <c r="I35" s="79">
        <v>7680</v>
      </c>
      <c r="J35" s="81">
        <v>27860</v>
      </c>
      <c r="L35" s="86">
        <v>780</v>
      </c>
      <c r="M35" s="79">
        <v>13500</v>
      </c>
      <c r="N35" s="95">
        <v>71623</v>
      </c>
      <c r="O35" s="96" t="s">
        <v>9</v>
      </c>
      <c r="P35" s="80"/>
    </row>
    <row r="36" spans="2:16">
      <c r="B36" s="4">
        <v>2130</v>
      </c>
      <c r="C36" s="14" t="s">
        <v>10</v>
      </c>
      <c r="D36" s="87"/>
      <c r="E36" s="79" t="s">
        <v>227</v>
      </c>
      <c r="F36" s="104">
        <v>2905</v>
      </c>
      <c r="G36" s="79" t="s">
        <v>227</v>
      </c>
      <c r="H36" s="80"/>
      <c r="I36" s="79" t="s">
        <v>227</v>
      </c>
      <c r="J36" s="81" t="s">
        <v>227</v>
      </c>
      <c r="K36" s="76">
        <v>500</v>
      </c>
      <c r="L36" s="86" t="s">
        <v>227</v>
      </c>
      <c r="M36" s="79" t="s">
        <v>227</v>
      </c>
      <c r="N36" s="95">
        <v>3405</v>
      </c>
      <c r="O36" s="96" t="s">
        <v>10</v>
      </c>
      <c r="P36" s="80"/>
    </row>
    <row r="37" spans="2:16">
      <c r="B37" s="4">
        <v>2135</v>
      </c>
      <c r="C37" s="25" t="s">
        <v>69</v>
      </c>
      <c r="D37" s="87"/>
      <c r="E37" s="79" t="s">
        <v>227</v>
      </c>
      <c r="F37" s="104"/>
      <c r="G37" s="79" t="s">
        <v>227</v>
      </c>
      <c r="H37" s="80"/>
      <c r="I37" s="79" t="s">
        <v>227</v>
      </c>
      <c r="J37" s="81" t="s">
        <v>227</v>
      </c>
      <c r="L37" s="86" t="s">
        <v>227</v>
      </c>
      <c r="M37" s="79" t="s">
        <v>227</v>
      </c>
      <c r="N37" s="95" t="s">
        <v>227</v>
      </c>
      <c r="O37" s="96" t="s">
        <v>69</v>
      </c>
      <c r="P37" s="80"/>
    </row>
    <row r="38" spans="2:16">
      <c r="B38" s="4">
        <v>2140</v>
      </c>
      <c r="C38" s="14" t="s">
        <v>11</v>
      </c>
      <c r="D38" s="87"/>
      <c r="E38" s="79">
        <v>2331</v>
      </c>
      <c r="F38" s="104">
        <v>210</v>
      </c>
      <c r="G38" s="79">
        <v>8600</v>
      </c>
      <c r="H38" s="80">
        <v>1750</v>
      </c>
      <c r="I38" s="79">
        <v>3920</v>
      </c>
      <c r="J38" s="81">
        <v>21925</v>
      </c>
      <c r="K38" s="76">
        <v>1500</v>
      </c>
      <c r="L38" s="86">
        <v>4059</v>
      </c>
      <c r="M38" s="79">
        <v>6400</v>
      </c>
      <c r="N38" s="95">
        <v>44295</v>
      </c>
      <c r="O38" s="96" t="s">
        <v>11</v>
      </c>
      <c r="P38" s="80"/>
    </row>
    <row r="39" spans="2:16">
      <c r="B39" s="4">
        <v>2145</v>
      </c>
      <c r="C39" s="14" t="s">
        <v>70</v>
      </c>
      <c r="D39" s="87"/>
      <c r="E39" s="79" t="s">
        <v>227</v>
      </c>
      <c r="F39" s="104"/>
      <c r="G39" s="79" t="s">
        <v>227</v>
      </c>
      <c r="H39" s="80"/>
      <c r="I39" s="79" t="s">
        <v>227</v>
      </c>
      <c r="J39" s="81" t="s">
        <v>227</v>
      </c>
      <c r="L39" s="86" t="s">
        <v>227</v>
      </c>
      <c r="M39" s="79" t="s">
        <v>227</v>
      </c>
      <c r="N39" s="95" t="s">
        <v>227</v>
      </c>
      <c r="O39" s="96" t="s">
        <v>70</v>
      </c>
      <c r="P39" s="80"/>
    </row>
    <row r="40" spans="2:16">
      <c r="B40" s="4">
        <v>2150</v>
      </c>
      <c r="C40" s="14" t="s">
        <v>71</v>
      </c>
      <c r="D40" s="87"/>
      <c r="E40" s="79" t="s">
        <v>227</v>
      </c>
      <c r="F40" s="104"/>
      <c r="G40" s="79" t="s">
        <v>227</v>
      </c>
      <c r="H40" s="80"/>
      <c r="I40" s="79" t="s">
        <v>227</v>
      </c>
      <c r="J40" s="81" t="s">
        <v>227</v>
      </c>
      <c r="L40" s="86" t="s">
        <v>227</v>
      </c>
      <c r="M40" s="79" t="s">
        <v>227</v>
      </c>
      <c r="N40" s="95" t="s">
        <v>227</v>
      </c>
      <c r="O40" s="96" t="s">
        <v>71</v>
      </c>
      <c r="P40" s="80"/>
    </row>
    <row r="41" spans="2:16">
      <c r="B41" s="4">
        <v>2155</v>
      </c>
      <c r="C41" s="14" t="s">
        <v>72</v>
      </c>
      <c r="D41" s="87"/>
      <c r="E41" s="79" t="s">
        <v>227</v>
      </c>
      <c r="F41" s="104"/>
      <c r="G41" s="79" t="s">
        <v>227</v>
      </c>
      <c r="H41" s="80"/>
      <c r="I41" s="79" t="s">
        <v>227</v>
      </c>
      <c r="J41" s="81" t="s">
        <v>227</v>
      </c>
      <c r="L41" s="86" t="s">
        <v>227</v>
      </c>
      <c r="M41" s="79" t="s">
        <v>227</v>
      </c>
      <c r="N41" s="95" t="s">
        <v>227</v>
      </c>
      <c r="O41" s="96" t="s">
        <v>72</v>
      </c>
      <c r="P41" s="80"/>
    </row>
    <row r="42" spans="2:16">
      <c r="B42" s="4">
        <v>2205</v>
      </c>
      <c r="C42" s="25" t="s">
        <v>73</v>
      </c>
      <c r="D42" s="87"/>
      <c r="E42" s="79" t="s">
        <v>227</v>
      </c>
      <c r="F42" s="104"/>
      <c r="G42" s="79" t="s">
        <v>227</v>
      </c>
      <c r="H42" s="80"/>
      <c r="I42" s="79" t="s">
        <v>227</v>
      </c>
      <c r="J42" s="81" t="s">
        <v>227</v>
      </c>
      <c r="L42" s="86" t="s">
        <v>227</v>
      </c>
      <c r="M42" s="79" t="s">
        <v>227</v>
      </c>
      <c r="N42" s="95" t="s">
        <v>227</v>
      </c>
      <c r="O42" s="96" t="s">
        <v>73</v>
      </c>
      <c r="P42" s="80"/>
    </row>
    <row r="43" spans="2:16">
      <c r="B43" s="4">
        <v>2315</v>
      </c>
      <c r="C43" s="14" t="s">
        <v>74</v>
      </c>
      <c r="D43" s="87"/>
      <c r="E43" s="79" t="s">
        <v>227</v>
      </c>
      <c r="F43" s="104"/>
      <c r="G43" s="79" t="s">
        <v>227</v>
      </c>
      <c r="H43" s="80"/>
      <c r="I43" s="79" t="s">
        <v>227</v>
      </c>
      <c r="J43" s="81" t="s">
        <v>227</v>
      </c>
      <c r="L43" s="86" t="s">
        <v>227</v>
      </c>
      <c r="M43" s="79" t="s">
        <v>227</v>
      </c>
      <c r="N43" s="95" t="s">
        <v>227</v>
      </c>
      <c r="O43" s="96" t="s">
        <v>74</v>
      </c>
      <c r="P43" s="80"/>
    </row>
    <row r="44" spans="2:16">
      <c r="B44" s="4">
        <v>2320</v>
      </c>
      <c r="C44" s="14" t="s">
        <v>75</v>
      </c>
      <c r="D44" s="87"/>
      <c r="E44" s="79" t="s">
        <v>227</v>
      </c>
      <c r="F44" s="104"/>
      <c r="G44" s="79" t="s">
        <v>227</v>
      </c>
      <c r="H44" s="80"/>
      <c r="I44" s="79" t="s">
        <v>227</v>
      </c>
      <c r="J44" s="81" t="s">
        <v>227</v>
      </c>
      <c r="L44" s="86" t="s">
        <v>227</v>
      </c>
      <c r="M44" s="79" t="s">
        <v>227</v>
      </c>
      <c r="N44" s="95" t="s">
        <v>227</v>
      </c>
      <c r="O44" s="96" t="s">
        <v>75</v>
      </c>
      <c r="P44" s="80"/>
    </row>
    <row r="45" spans="2:16">
      <c r="B45" s="4">
        <v>2330</v>
      </c>
      <c r="C45" s="17" t="s">
        <v>76</v>
      </c>
      <c r="D45" s="87"/>
      <c r="E45" s="79" t="s">
        <v>227</v>
      </c>
      <c r="F45" s="104"/>
      <c r="G45" s="79" t="s">
        <v>227</v>
      </c>
      <c r="H45" s="80"/>
      <c r="I45" s="79" t="s">
        <v>227</v>
      </c>
      <c r="J45" s="81" t="s">
        <v>227</v>
      </c>
      <c r="L45" s="86" t="s">
        <v>227</v>
      </c>
      <c r="M45" s="79" t="s">
        <v>227</v>
      </c>
      <c r="N45" s="95" t="s">
        <v>227</v>
      </c>
      <c r="O45" s="96" t="s">
        <v>76</v>
      </c>
      <c r="P45" s="80"/>
    </row>
    <row r="46" spans="2:16">
      <c r="B46" s="4">
        <v>2335</v>
      </c>
      <c r="C46" s="25" t="s">
        <v>12</v>
      </c>
      <c r="D46" s="87"/>
      <c r="E46" s="79" t="s">
        <v>227</v>
      </c>
      <c r="F46" s="104">
        <v>2380</v>
      </c>
      <c r="G46" s="79">
        <v>1700</v>
      </c>
      <c r="H46" s="80">
        <v>1750</v>
      </c>
      <c r="I46" s="79">
        <v>1650</v>
      </c>
      <c r="J46" s="81">
        <v>10150</v>
      </c>
      <c r="L46" s="86" t="s">
        <v>227</v>
      </c>
      <c r="M46" s="79">
        <v>2550</v>
      </c>
      <c r="N46" s="95">
        <v>17630</v>
      </c>
      <c r="O46" s="96" t="s">
        <v>12</v>
      </c>
      <c r="P46" s="80"/>
    </row>
    <row r="47" spans="2:16">
      <c r="B47" s="4">
        <v>2340</v>
      </c>
      <c r="C47" s="14" t="s">
        <v>77</v>
      </c>
      <c r="D47" s="87"/>
      <c r="E47" s="79" t="s">
        <v>227</v>
      </c>
      <c r="F47" s="104"/>
      <c r="G47" s="79" t="s">
        <v>227</v>
      </c>
      <c r="H47" s="80"/>
      <c r="I47" s="79" t="s">
        <v>227</v>
      </c>
      <c r="J47" s="81" t="s">
        <v>227</v>
      </c>
      <c r="L47" s="86" t="s">
        <v>227</v>
      </c>
      <c r="M47" s="79" t="s">
        <v>227</v>
      </c>
      <c r="N47" s="95" t="s">
        <v>227</v>
      </c>
      <c r="O47" s="96" t="s">
        <v>77</v>
      </c>
      <c r="P47" s="80"/>
    </row>
    <row r="48" spans="2:16">
      <c r="B48" s="4">
        <v>2345</v>
      </c>
      <c r="C48" s="14" t="s">
        <v>78</v>
      </c>
      <c r="D48" s="87"/>
      <c r="E48" s="79" t="s">
        <v>227</v>
      </c>
      <c r="F48" s="104"/>
      <c r="G48" s="79" t="s">
        <v>227</v>
      </c>
      <c r="H48" s="80"/>
      <c r="I48" s="79" t="s">
        <v>227</v>
      </c>
      <c r="J48" s="81" t="s">
        <v>227</v>
      </c>
      <c r="L48" s="86" t="s">
        <v>227</v>
      </c>
      <c r="M48" s="79" t="s">
        <v>227</v>
      </c>
      <c r="N48" s="95" t="s">
        <v>227</v>
      </c>
      <c r="O48" s="96" t="s">
        <v>78</v>
      </c>
      <c r="P48" s="80"/>
    </row>
    <row r="49" spans="2:16">
      <c r="B49" s="4">
        <v>2405</v>
      </c>
      <c r="C49" s="14" t="s">
        <v>79</v>
      </c>
      <c r="D49" s="87"/>
      <c r="E49" s="79" t="s">
        <v>227</v>
      </c>
      <c r="F49" s="104"/>
      <c r="G49" s="79" t="s">
        <v>227</v>
      </c>
      <c r="H49" s="80"/>
      <c r="I49" s="79" t="s">
        <v>227</v>
      </c>
      <c r="J49" s="81" t="s">
        <v>227</v>
      </c>
      <c r="L49" s="86" t="s">
        <v>227</v>
      </c>
      <c r="M49" s="79" t="s">
        <v>227</v>
      </c>
      <c r="N49" s="95" t="s">
        <v>227</v>
      </c>
      <c r="O49" s="96" t="s">
        <v>79</v>
      </c>
      <c r="P49" s="80"/>
    </row>
    <row r="50" spans="2:16">
      <c r="B50" s="5">
        <v>2406</v>
      </c>
      <c r="C50" s="14" t="s">
        <v>80</v>
      </c>
      <c r="D50" s="87"/>
      <c r="E50" s="79" t="s">
        <v>227</v>
      </c>
      <c r="F50" s="104"/>
      <c r="G50" s="79" t="s">
        <v>227</v>
      </c>
      <c r="H50" s="80"/>
      <c r="I50" s="79" t="s">
        <v>227</v>
      </c>
      <c r="J50" s="81" t="s">
        <v>227</v>
      </c>
      <c r="L50" s="86" t="s">
        <v>227</v>
      </c>
      <c r="M50" s="79" t="s">
        <v>227</v>
      </c>
      <c r="N50" s="95" t="s">
        <v>227</v>
      </c>
      <c r="O50" s="96" t="s">
        <v>80</v>
      </c>
      <c r="P50" s="80"/>
    </row>
    <row r="51" spans="2:16">
      <c r="B51" s="5">
        <v>2413</v>
      </c>
      <c r="C51" s="25" t="s">
        <v>158</v>
      </c>
      <c r="D51" s="87"/>
      <c r="E51" s="79" t="s">
        <v>227</v>
      </c>
      <c r="F51" s="104"/>
      <c r="G51" s="79" t="s">
        <v>227</v>
      </c>
      <c r="H51" s="80"/>
      <c r="I51" s="79" t="s">
        <v>227</v>
      </c>
      <c r="J51" s="81">
        <v>7880</v>
      </c>
      <c r="K51" s="76">
        <v>3075</v>
      </c>
      <c r="L51" s="86" t="s">
        <v>227</v>
      </c>
      <c r="M51" s="79">
        <v>450</v>
      </c>
      <c r="N51" s="95">
        <v>10955</v>
      </c>
      <c r="O51" s="96" t="s">
        <v>158</v>
      </c>
      <c r="P51" s="80"/>
    </row>
    <row r="52" spans="2:16">
      <c r="B52" s="5">
        <v>2415</v>
      </c>
      <c r="C52" s="25" t="s">
        <v>81</v>
      </c>
      <c r="D52" s="87"/>
      <c r="E52" s="79" t="s">
        <v>227</v>
      </c>
      <c r="F52" s="104"/>
      <c r="G52" s="79" t="s">
        <v>227</v>
      </c>
      <c r="H52" s="80"/>
      <c r="I52" s="79" t="s">
        <v>227</v>
      </c>
      <c r="J52" s="81" t="s">
        <v>227</v>
      </c>
      <c r="L52" s="86" t="s">
        <v>227</v>
      </c>
      <c r="M52" s="79" t="s">
        <v>227</v>
      </c>
      <c r="N52" s="95" t="s">
        <v>227</v>
      </c>
      <c r="O52" s="96" t="s">
        <v>81</v>
      </c>
      <c r="P52" s="80"/>
    </row>
    <row r="53" spans="2:16">
      <c r="B53" s="4">
        <v>2420</v>
      </c>
      <c r="C53" s="14" t="s">
        <v>82</v>
      </c>
      <c r="D53" s="87"/>
      <c r="E53" s="79" t="s">
        <v>227</v>
      </c>
      <c r="F53" s="104"/>
      <c r="G53" s="79" t="s">
        <v>227</v>
      </c>
      <c r="H53" s="80"/>
      <c r="I53" s="79" t="s">
        <v>227</v>
      </c>
      <c r="J53" s="81" t="s">
        <v>227</v>
      </c>
      <c r="L53" s="86" t="s">
        <v>227</v>
      </c>
      <c r="M53" s="79" t="s">
        <v>227</v>
      </c>
      <c r="N53" s="95" t="s">
        <v>227</v>
      </c>
      <c r="O53" s="96" t="s">
        <v>82</v>
      </c>
      <c r="P53" s="80"/>
    </row>
    <row r="54" spans="2:16">
      <c r="B54" s="5">
        <v>2423</v>
      </c>
      <c r="C54" s="14" t="s">
        <v>83</v>
      </c>
      <c r="D54" s="87"/>
      <c r="E54" s="79" t="s">
        <v>227</v>
      </c>
      <c r="F54" s="104"/>
      <c r="G54" s="79" t="s">
        <v>227</v>
      </c>
      <c r="H54" s="80"/>
      <c r="I54" s="79" t="s">
        <v>227</v>
      </c>
      <c r="J54" s="81" t="s">
        <v>227</v>
      </c>
      <c r="L54" s="86" t="s">
        <v>227</v>
      </c>
      <c r="M54" s="79" t="s">
        <v>227</v>
      </c>
      <c r="N54" s="95" t="s">
        <v>227</v>
      </c>
      <c r="O54" s="96" t="s">
        <v>83</v>
      </c>
      <c r="P54" s="80"/>
    </row>
    <row r="55" spans="2:16">
      <c r="B55" s="5">
        <v>2425</v>
      </c>
      <c r="C55" s="14" t="s">
        <v>84</v>
      </c>
      <c r="D55" s="87"/>
      <c r="E55" s="79" t="s">
        <v>227</v>
      </c>
      <c r="F55" s="104"/>
      <c r="G55" s="79" t="s">
        <v>227</v>
      </c>
      <c r="H55" s="80"/>
      <c r="I55" s="79" t="s">
        <v>227</v>
      </c>
      <c r="J55" s="81" t="s">
        <v>227</v>
      </c>
      <c r="L55" s="86" t="s">
        <v>227</v>
      </c>
      <c r="M55" s="79" t="s">
        <v>227</v>
      </c>
      <c r="N55" s="95" t="s">
        <v>227</v>
      </c>
      <c r="O55" s="96" t="s">
        <v>84</v>
      </c>
      <c r="P55" s="80"/>
    </row>
    <row r="56" spans="2:16">
      <c r="B56" s="5">
        <v>2430</v>
      </c>
      <c r="C56" s="17" t="s">
        <v>155</v>
      </c>
      <c r="D56" s="87"/>
      <c r="E56" s="79" t="s">
        <v>227</v>
      </c>
      <c r="F56" s="104"/>
      <c r="G56" s="79" t="s">
        <v>227</v>
      </c>
      <c r="H56" s="80"/>
      <c r="I56" s="79" t="s">
        <v>227</v>
      </c>
      <c r="J56" s="81" t="s">
        <v>227</v>
      </c>
      <c r="L56" s="86">
        <v>50</v>
      </c>
      <c r="M56" s="79" t="s">
        <v>227</v>
      </c>
      <c r="N56" s="95">
        <v>50</v>
      </c>
      <c r="O56" s="96" t="s">
        <v>155</v>
      </c>
      <c r="P56" s="80"/>
    </row>
    <row r="57" spans="2:16">
      <c r="B57" s="5" t="s">
        <v>179</v>
      </c>
      <c r="C57" s="17" t="s">
        <v>184</v>
      </c>
      <c r="D57" s="18"/>
      <c r="E57" s="79" t="s">
        <v>227</v>
      </c>
      <c r="F57" s="104"/>
      <c r="G57" s="79" t="s">
        <v>227</v>
      </c>
      <c r="H57" s="80"/>
      <c r="I57" s="79" t="s">
        <v>227</v>
      </c>
      <c r="J57" s="81">
        <v>720</v>
      </c>
      <c r="L57" s="86" t="s">
        <v>227</v>
      </c>
      <c r="M57" s="79" t="s">
        <v>227</v>
      </c>
      <c r="N57" s="95">
        <v>720</v>
      </c>
      <c r="O57" s="96" t="s">
        <v>184</v>
      </c>
      <c r="P57" s="80"/>
    </row>
    <row r="58" spans="2:16">
      <c r="B58" s="5" t="s">
        <v>168</v>
      </c>
      <c r="C58" s="17"/>
      <c r="D58" s="18"/>
      <c r="E58" s="79" t="s">
        <v>227</v>
      </c>
      <c r="F58" s="104"/>
      <c r="G58" s="79" t="s">
        <v>227</v>
      </c>
      <c r="H58" s="80"/>
      <c r="I58" s="79" t="s">
        <v>227</v>
      </c>
      <c r="J58" s="81" t="s">
        <v>227</v>
      </c>
      <c r="L58" s="86" t="s">
        <v>227</v>
      </c>
      <c r="M58" s="79" t="s">
        <v>227</v>
      </c>
      <c r="N58" s="95" t="s">
        <v>227</v>
      </c>
      <c r="O58" s="96"/>
      <c r="P58" s="80"/>
    </row>
    <row r="59" spans="2:16">
      <c r="B59" s="5" t="s">
        <v>168</v>
      </c>
      <c r="C59" s="17"/>
      <c r="D59" s="18"/>
      <c r="E59" s="79" t="s">
        <v>227</v>
      </c>
      <c r="F59" s="104"/>
      <c r="G59" s="79" t="s">
        <v>227</v>
      </c>
      <c r="H59" s="80"/>
      <c r="I59" s="79" t="s">
        <v>227</v>
      </c>
      <c r="J59" s="81" t="s">
        <v>227</v>
      </c>
      <c r="L59" s="86" t="s">
        <v>227</v>
      </c>
      <c r="M59" s="79" t="s">
        <v>227</v>
      </c>
      <c r="N59" s="95" t="s">
        <v>227</v>
      </c>
      <c r="O59" s="96"/>
      <c r="P59" s="80"/>
    </row>
    <row r="60" spans="2:16">
      <c r="B60" s="5" t="s">
        <v>168</v>
      </c>
      <c r="C60" s="17"/>
      <c r="D60" s="18"/>
      <c r="E60" s="79" t="s">
        <v>227</v>
      </c>
      <c r="F60" s="104"/>
      <c r="G60" s="79" t="s">
        <v>227</v>
      </c>
      <c r="H60" s="80"/>
      <c r="I60" s="79" t="s">
        <v>227</v>
      </c>
      <c r="J60" s="81" t="s">
        <v>227</v>
      </c>
      <c r="L60" s="86" t="s">
        <v>227</v>
      </c>
      <c r="M60" s="79" t="s">
        <v>227</v>
      </c>
      <c r="N60" s="95" t="s">
        <v>227</v>
      </c>
      <c r="O60" s="96"/>
      <c r="P60" s="80"/>
    </row>
    <row r="61" spans="2:16">
      <c r="B61" s="6">
        <v>3105</v>
      </c>
      <c r="C61" s="14" t="s">
        <v>85</v>
      </c>
      <c r="D61" s="87"/>
      <c r="E61" s="79" t="s">
        <v>227</v>
      </c>
      <c r="F61" s="104"/>
      <c r="G61" s="79" t="s">
        <v>227</v>
      </c>
      <c r="H61" s="80"/>
      <c r="I61" s="79" t="s">
        <v>227</v>
      </c>
      <c r="J61" s="81" t="s">
        <v>227</v>
      </c>
      <c r="L61" s="86" t="s">
        <v>227</v>
      </c>
      <c r="M61" s="79" t="s">
        <v>227</v>
      </c>
      <c r="N61" s="95" t="s">
        <v>227</v>
      </c>
      <c r="O61" s="96" t="s">
        <v>85</v>
      </c>
      <c r="P61" s="80"/>
    </row>
    <row r="62" spans="2:16">
      <c r="B62" s="6">
        <v>3120</v>
      </c>
      <c r="C62" s="14" t="s">
        <v>86</v>
      </c>
      <c r="D62" s="87"/>
      <c r="E62" s="79" t="s">
        <v>227</v>
      </c>
      <c r="F62" s="104"/>
      <c r="G62" s="79">
        <v>2300</v>
      </c>
      <c r="H62" s="80">
        <v>3200</v>
      </c>
      <c r="I62" s="79" t="s">
        <v>227</v>
      </c>
      <c r="J62" s="81" t="s">
        <v>227</v>
      </c>
      <c r="L62" s="86">
        <v>60</v>
      </c>
      <c r="M62" s="79" t="s">
        <v>227</v>
      </c>
      <c r="N62" s="95">
        <v>5560</v>
      </c>
      <c r="O62" s="96" t="s">
        <v>86</v>
      </c>
      <c r="P62" s="80"/>
    </row>
    <row r="63" spans="2:16">
      <c r="B63" s="6">
        <v>3123</v>
      </c>
      <c r="C63" s="14" t="s">
        <v>42</v>
      </c>
      <c r="D63" s="87"/>
      <c r="E63" s="79" t="s">
        <v>227</v>
      </c>
      <c r="F63" s="104"/>
      <c r="G63" s="79" t="s">
        <v>227</v>
      </c>
      <c r="H63" s="80"/>
      <c r="I63" s="79" t="s">
        <v>227</v>
      </c>
      <c r="J63" s="81">
        <v>800</v>
      </c>
      <c r="L63" s="86" t="s">
        <v>227</v>
      </c>
      <c r="M63" s="79" t="s">
        <v>227</v>
      </c>
      <c r="N63" s="95">
        <v>800</v>
      </c>
      <c r="O63" s="96" t="s">
        <v>42</v>
      </c>
      <c r="P63" s="80"/>
    </row>
    <row r="64" spans="2:16">
      <c r="B64" s="6">
        <v>3125</v>
      </c>
      <c r="C64" s="14" t="s">
        <v>87</v>
      </c>
      <c r="D64" s="87"/>
      <c r="E64" s="79" t="s">
        <v>227</v>
      </c>
      <c r="F64" s="104"/>
      <c r="G64" s="79" t="s">
        <v>227</v>
      </c>
      <c r="H64" s="80"/>
      <c r="I64" s="79" t="s">
        <v>227</v>
      </c>
      <c r="J64" s="81" t="s">
        <v>227</v>
      </c>
      <c r="L64" s="86" t="s">
        <v>227</v>
      </c>
      <c r="M64" s="79" t="s">
        <v>227</v>
      </c>
      <c r="N64" s="95" t="s">
        <v>227</v>
      </c>
      <c r="O64" s="96" t="s">
        <v>87</v>
      </c>
      <c r="P64" s="80"/>
    </row>
    <row r="65" spans="2:16">
      <c r="B65" s="6">
        <v>3130</v>
      </c>
      <c r="C65" s="14" t="s">
        <v>88</v>
      </c>
      <c r="D65" s="87"/>
      <c r="E65" s="79" t="s">
        <v>227</v>
      </c>
      <c r="F65" s="104"/>
      <c r="G65" s="79" t="s">
        <v>227</v>
      </c>
      <c r="H65" s="80"/>
      <c r="I65" s="79" t="s">
        <v>227</v>
      </c>
      <c r="J65" s="81" t="s">
        <v>227</v>
      </c>
      <c r="L65" s="86" t="s">
        <v>227</v>
      </c>
      <c r="M65" s="79" t="s">
        <v>227</v>
      </c>
      <c r="N65" s="95" t="s">
        <v>227</v>
      </c>
      <c r="O65" s="96" t="s">
        <v>88</v>
      </c>
      <c r="P65" s="80"/>
    </row>
    <row r="66" spans="2:16">
      <c r="B66" s="6">
        <v>3135</v>
      </c>
      <c r="C66" s="14" t="s">
        <v>13</v>
      </c>
      <c r="D66" s="87"/>
      <c r="E66" s="79">
        <v>1314</v>
      </c>
      <c r="F66" s="104"/>
      <c r="G66" s="79">
        <v>7350</v>
      </c>
      <c r="H66" s="80">
        <v>675</v>
      </c>
      <c r="I66" s="79" t="s">
        <v>227</v>
      </c>
      <c r="J66" s="81">
        <v>9645</v>
      </c>
      <c r="L66" s="86">
        <v>1018</v>
      </c>
      <c r="M66" s="79">
        <v>3000</v>
      </c>
      <c r="N66" s="95">
        <v>20002</v>
      </c>
      <c r="O66" s="96" t="s">
        <v>13</v>
      </c>
      <c r="P66" s="80"/>
    </row>
    <row r="67" spans="2:16">
      <c r="B67" s="12">
        <v>3150</v>
      </c>
      <c r="C67" s="16" t="s">
        <v>148</v>
      </c>
      <c r="D67" s="87"/>
      <c r="E67" s="79" t="s">
        <v>227</v>
      </c>
      <c r="F67" s="104"/>
      <c r="G67" s="79">
        <v>2500</v>
      </c>
      <c r="H67" s="80"/>
      <c r="I67" s="79" t="s">
        <v>227</v>
      </c>
      <c r="J67" s="81">
        <v>7710</v>
      </c>
      <c r="L67" s="86" t="s">
        <v>227</v>
      </c>
      <c r="M67" s="79" t="s">
        <v>227</v>
      </c>
      <c r="N67" s="95">
        <v>10210</v>
      </c>
      <c r="O67" s="96" t="s">
        <v>148</v>
      </c>
      <c r="P67" s="80"/>
    </row>
    <row r="68" spans="2:16">
      <c r="B68" s="6">
        <v>3205</v>
      </c>
      <c r="C68" s="14" t="s">
        <v>89</v>
      </c>
      <c r="D68" s="87"/>
      <c r="E68" s="79" t="s">
        <v>227</v>
      </c>
      <c r="F68" s="104"/>
      <c r="G68" s="79" t="s">
        <v>227</v>
      </c>
      <c r="H68" s="80"/>
      <c r="I68" s="79" t="s">
        <v>227</v>
      </c>
      <c r="J68" s="81" t="s">
        <v>227</v>
      </c>
      <c r="L68" s="86" t="s">
        <v>227</v>
      </c>
      <c r="M68" s="79" t="s">
        <v>227</v>
      </c>
      <c r="N68" s="95" t="s">
        <v>227</v>
      </c>
      <c r="O68" s="96" t="s">
        <v>89</v>
      </c>
      <c r="P68" s="80"/>
    </row>
    <row r="69" spans="2:16">
      <c r="B69" s="6">
        <v>3210</v>
      </c>
      <c r="C69" s="14" t="s">
        <v>90</v>
      </c>
      <c r="D69" s="87"/>
      <c r="E69" s="79" t="s">
        <v>227</v>
      </c>
      <c r="F69" s="104"/>
      <c r="G69" s="79" t="s">
        <v>227</v>
      </c>
      <c r="H69" s="80"/>
      <c r="I69" s="79" t="s">
        <v>227</v>
      </c>
      <c r="J69" s="81" t="s">
        <v>227</v>
      </c>
      <c r="L69" s="86" t="s">
        <v>227</v>
      </c>
      <c r="M69" s="79" t="s">
        <v>227</v>
      </c>
      <c r="N69" s="95" t="s">
        <v>227</v>
      </c>
      <c r="O69" s="96" t="s">
        <v>90</v>
      </c>
      <c r="P69" s="80"/>
    </row>
    <row r="70" spans="2:16">
      <c r="B70" s="6">
        <v>3335</v>
      </c>
      <c r="C70" s="14" t="s">
        <v>91</v>
      </c>
      <c r="D70" s="87"/>
      <c r="E70" s="79" t="s">
        <v>227</v>
      </c>
      <c r="F70" s="104"/>
      <c r="G70" s="79" t="s">
        <v>227</v>
      </c>
      <c r="H70" s="80"/>
      <c r="I70" s="79" t="s">
        <v>227</v>
      </c>
      <c r="J70" s="81" t="s">
        <v>227</v>
      </c>
      <c r="L70" s="86" t="s">
        <v>227</v>
      </c>
      <c r="M70" s="79" t="s">
        <v>227</v>
      </c>
      <c r="N70" s="95" t="s">
        <v>227</v>
      </c>
      <c r="O70" s="96" t="s">
        <v>91</v>
      </c>
      <c r="P70" s="80"/>
    </row>
    <row r="71" spans="2:16">
      <c r="B71" s="6">
        <v>3340</v>
      </c>
      <c r="C71" s="14" t="s">
        <v>92</v>
      </c>
      <c r="D71" s="87"/>
      <c r="E71" s="79" t="s">
        <v>227</v>
      </c>
      <c r="F71" s="104"/>
      <c r="G71" s="79" t="s">
        <v>227</v>
      </c>
      <c r="H71" s="80"/>
      <c r="I71" s="79" t="s">
        <v>227</v>
      </c>
      <c r="J71" s="81" t="s">
        <v>227</v>
      </c>
      <c r="L71" s="86" t="s">
        <v>227</v>
      </c>
      <c r="M71" s="79" t="s">
        <v>227</v>
      </c>
      <c r="N71" s="95" t="s">
        <v>227</v>
      </c>
      <c r="O71" s="96" t="s">
        <v>92</v>
      </c>
      <c r="P71" s="80"/>
    </row>
    <row r="72" spans="2:16">
      <c r="B72" s="6">
        <v>3345</v>
      </c>
      <c r="C72" s="14" t="s">
        <v>93</v>
      </c>
      <c r="D72" s="87"/>
      <c r="E72" s="79" t="s">
        <v>227</v>
      </c>
      <c r="F72" s="104"/>
      <c r="G72" s="79" t="s">
        <v>227</v>
      </c>
      <c r="H72" s="80"/>
      <c r="I72" s="79" t="s">
        <v>227</v>
      </c>
      <c r="J72" s="81" t="s">
        <v>227</v>
      </c>
      <c r="L72" s="86" t="s">
        <v>227</v>
      </c>
      <c r="M72" s="79" t="s">
        <v>227</v>
      </c>
      <c r="N72" s="95" t="s">
        <v>227</v>
      </c>
      <c r="O72" s="96" t="s">
        <v>93</v>
      </c>
      <c r="P72" s="80"/>
    </row>
    <row r="73" spans="2:16">
      <c r="B73" s="6">
        <v>3405</v>
      </c>
      <c r="C73" s="14" t="s">
        <v>14</v>
      </c>
      <c r="D73" s="87"/>
      <c r="E73" s="79" t="s">
        <v>227</v>
      </c>
      <c r="F73" s="104"/>
      <c r="G73" s="79" t="s">
        <v>227</v>
      </c>
      <c r="H73" s="80"/>
      <c r="I73" s="79" t="s">
        <v>227</v>
      </c>
      <c r="J73" s="81">
        <v>15010</v>
      </c>
      <c r="L73" s="86" t="s">
        <v>227</v>
      </c>
      <c r="M73" s="79" t="s">
        <v>227</v>
      </c>
      <c r="N73" s="95">
        <v>15010</v>
      </c>
      <c r="O73" s="96" t="s">
        <v>14</v>
      </c>
      <c r="P73" s="80"/>
    </row>
    <row r="74" spans="2:16">
      <c r="B74" s="6">
        <v>3410</v>
      </c>
      <c r="C74" s="14" t="s">
        <v>94</v>
      </c>
      <c r="D74" s="87"/>
      <c r="E74" s="79" t="s">
        <v>227</v>
      </c>
      <c r="F74" s="104"/>
      <c r="G74" s="79" t="s">
        <v>227</v>
      </c>
      <c r="H74" s="80"/>
      <c r="I74" s="79" t="s">
        <v>227</v>
      </c>
      <c r="J74" s="81" t="s">
        <v>227</v>
      </c>
      <c r="L74" s="86" t="s">
        <v>227</v>
      </c>
      <c r="M74" s="79" t="s">
        <v>227</v>
      </c>
      <c r="N74" s="95" t="s">
        <v>227</v>
      </c>
      <c r="O74" s="96" t="s">
        <v>94</v>
      </c>
      <c r="P74" s="80"/>
    </row>
    <row r="75" spans="2:16">
      <c r="B75" s="6">
        <v>3415</v>
      </c>
      <c r="C75" s="14" t="s">
        <v>95</v>
      </c>
      <c r="D75" s="87"/>
      <c r="E75" s="79" t="s">
        <v>227</v>
      </c>
      <c r="F75" s="104"/>
      <c r="G75" s="79" t="s">
        <v>227</v>
      </c>
      <c r="H75" s="80"/>
      <c r="I75" s="79" t="s">
        <v>227</v>
      </c>
      <c r="J75" s="81" t="s">
        <v>227</v>
      </c>
      <c r="L75" s="86" t="s">
        <v>227</v>
      </c>
      <c r="M75" s="79" t="s">
        <v>227</v>
      </c>
      <c r="N75" s="95" t="s">
        <v>227</v>
      </c>
      <c r="O75" s="96" t="s">
        <v>95</v>
      </c>
      <c r="P75" s="80"/>
    </row>
    <row r="76" spans="2:16">
      <c r="B76" s="6">
        <v>3420</v>
      </c>
      <c r="C76" s="14" t="s">
        <v>96</v>
      </c>
      <c r="D76" s="87"/>
      <c r="E76" s="79" t="s">
        <v>227</v>
      </c>
      <c r="F76" s="104"/>
      <c r="G76" s="79" t="s">
        <v>227</v>
      </c>
      <c r="H76" s="80"/>
      <c r="I76" s="79" t="s">
        <v>227</v>
      </c>
      <c r="J76" s="81" t="s">
        <v>227</v>
      </c>
      <c r="L76" s="86" t="s">
        <v>227</v>
      </c>
      <c r="M76" s="79" t="s">
        <v>227</v>
      </c>
      <c r="N76" s="95" t="s">
        <v>227</v>
      </c>
      <c r="O76" s="96" t="s">
        <v>96</v>
      </c>
      <c r="P76" s="80"/>
    </row>
    <row r="77" spans="2:16">
      <c r="B77" s="6">
        <v>3425</v>
      </c>
      <c r="C77" s="14" t="s">
        <v>15</v>
      </c>
      <c r="D77" s="87"/>
      <c r="E77" s="79" t="s">
        <v>227</v>
      </c>
      <c r="F77" s="104"/>
      <c r="G77" s="79">
        <v>7140</v>
      </c>
      <c r="H77" s="80"/>
      <c r="I77" s="79">
        <v>6870</v>
      </c>
      <c r="J77" s="81">
        <v>20500</v>
      </c>
      <c r="L77" s="86" t="s">
        <v>227</v>
      </c>
      <c r="M77" s="79">
        <v>200</v>
      </c>
      <c r="N77" s="95">
        <v>34510</v>
      </c>
      <c r="O77" s="96" t="s">
        <v>15</v>
      </c>
      <c r="P77" s="80"/>
    </row>
    <row r="78" spans="2:16">
      <c r="B78" s="6">
        <v>3430</v>
      </c>
      <c r="C78" s="14" t="s">
        <v>16</v>
      </c>
      <c r="D78" s="87"/>
      <c r="E78" s="79" t="s">
        <v>227</v>
      </c>
      <c r="F78" s="104"/>
      <c r="G78" s="79" t="s">
        <v>227</v>
      </c>
      <c r="H78" s="80"/>
      <c r="I78" s="79" t="s">
        <v>227</v>
      </c>
      <c r="J78" s="81" t="s">
        <v>227</v>
      </c>
      <c r="L78" s="86" t="s">
        <v>227</v>
      </c>
      <c r="M78" s="79" t="s">
        <v>227</v>
      </c>
      <c r="N78" s="95" t="s">
        <v>227</v>
      </c>
      <c r="O78" s="96" t="s">
        <v>16</v>
      </c>
      <c r="P78" s="80"/>
    </row>
    <row r="79" spans="2:16">
      <c r="B79" s="6">
        <v>3435</v>
      </c>
      <c r="C79" s="14" t="s">
        <v>97</v>
      </c>
      <c r="D79" s="87"/>
      <c r="E79" s="79" t="s">
        <v>227</v>
      </c>
      <c r="F79" s="104"/>
      <c r="G79" s="79" t="s">
        <v>227</v>
      </c>
      <c r="H79" s="80"/>
      <c r="I79" s="79" t="s">
        <v>227</v>
      </c>
      <c r="J79" s="81" t="s">
        <v>227</v>
      </c>
      <c r="L79" s="86" t="s">
        <v>227</v>
      </c>
      <c r="M79" s="79" t="s">
        <v>227</v>
      </c>
      <c r="N79" s="95" t="s">
        <v>227</v>
      </c>
      <c r="O79" s="96" t="s">
        <v>97</v>
      </c>
      <c r="P79" s="80"/>
    </row>
    <row r="80" spans="2:16">
      <c r="B80" s="6">
        <v>3445</v>
      </c>
      <c r="C80" s="14" t="s">
        <v>17</v>
      </c>
      <c r="D80" s="87"/>
      <c r="E80" s="79">
        <v>209</v>
      </c>
      <c r="F80" s="104">
        <v>500</v>
      </c>
      <c r="G80" s="79" t="s">
        <v>227</v>
      </c>
      <c r="H80" s="80"/>
      <c r="I80" s="79">
        <v>3050</v>
      </c>
      <c r="J80" s="81">
        <v>16920</v>
      </c>
      <c r="L80" s="86" t="s">
        <v>227</v>
      </c>
      <c r="M80" s="79" t="s">
        <v>227</v>
      </c>
      <c r="N80" s="95">
        <v>20679</v>
      </c>
      <c r="O80" s="96" t="s">
        <v>17</v>
      </c>
      <c r="P80" s="80"/>
    </row>
    <row r="81" spans="2:16">
      <c r="B81" s="6">
        <v>3448</v>
      </c>
      <c r="C81" s="14" t="s">
        <v>149</v>
      </c>
      <c r="D81" s="87"/>
      <c r="E81" s="79" t="s">
        <v>227</v>
      </c>
      <c r="F81" s="104"/>
      <c r="G81" s="79" t="s">
        <v>227</v>
      </c>
      <c r="H81" s="80"/>
      <c r="I81" s="79" t="s">
        <v>227</v>
      </c>
      <c r="J81" s="81">
        <v>575</v>
      </c>
      <c r="L81" s="86" t="s">
        <v>227</v>
      </c>
      <c r="M81" s="79" t="s">
        <v>227</v>
      </c>
      <c r="N81" s="95">
        <v>575</v>
      </c>
      <c r="O81" s="96" t="s">
        <v>149</v>
      </c>
      <c r="P81" s="80"/>
    </row>
    <row r="82" spans="2:16">
      <c r="B82" s="6">
        <v>3450</v>
      </c>
      <c r="C82" s="14" t="s">
        <v>18</v>
      </c>
      <c r="D82" s="87"/>
      <c r="E82" s="79">
        <v>4417</v>
      </c>
      <c r="F82" s="104">
        <v>13415</v>
      </c>
      <c r="G82" s="79">
        <v>4510</v>
      </c>
      <c r="H82" s="80">
        <v>9500</v>
      </c>
      <c r="I82" s="79">
        <v>21010</v>
      </c>
      <c r="J82" s="81">
        <v>23410</v>
      </c>
      <c r="K82" s="76">
        <v>2500</v>
      </c>
      <c r="L82" s="86">
        <v>3820</v>
      </c>
      <c r="M82" s="79">
        <v>5100</v>
      </c>
      <c r="N82" s="95">
        <v>82582</v>
      </c>
      <c r="O82" s="96" t="s">
        <v>18</v>
      </c>
      <c r="P82" s="80"/>
    </row>
    <row r="83" spans="2:16">
      <c r="B83" s="6">
        <v>3452</v>
      </c>
      <c r="C83" s="14" t="s">
        <v>159</v>
      </c>
      <c r="D83" s="87"/>
      <c r="E83" s="79" t="s">
        <v>227</v>
      </c>
      <c r="F83" s="104"/>
      <c r="G83" s="79" t="s">
        <v>227</v>
      </c>
      <c r="H83" s="80"/>
      <c r="I83" s="79" t="s">
        <v>227</v>
      </c>
      <c r="J83" s="81" t="s">
        <v>227</v>
      </c>
      <c r="L83" s="86"/>
      <c r="M83" s="79" t="s">
        <v>227</v>
      </c>
      <c r="N83" s="95" t="s">
        <v>227</v>
      </c>
      <c r="O83" s="96" t="s">
        <v>159</v>
      </c>
      <c r="P83" s="80"/>
    </row>
    <row r="84" spans="2:16">
      <c r="B84" s="6">
        <v>3455</v>
      </c>
      <c r="C84" s="14" t="s">
        <v>19</v>
      </c>
      <c r="D84" s="87"/>
      <c r="E84" s="79">
        <v>36</v>
      </c>
      <c r="F84" s="104"/>
      <c r="G84" s="79" t="s">
        <v>227</v>
      </c>
      <c r="H84" s="80"/>
      <c r="I84" s="79">
        <v>1100</v>
      </c>
      <c r="J84" s="81">
        <v>3550</v>
      </c>
      <c r="L84" s="86">
        <v>2771</v>
      </c>
      <c r="M84" s="79" t="s">
        <v>227</v>
      </c>
      <c r="N84" s="95">
        <v>7457</v>
      </c>
      <c r="O84" s="96" t="s">
        <v>19</v>
      </c>
      <c r="P84" s="80"/>
    </row>
    <row r="85" spans="2:16">
      <c r="B85" s="6" t="s">
        <v>169</v>
      </c>
      <c r="C85" s="14" t="s">
        <v>216</v>
      </c>
      <c r="D85" s="87"/>
      <c r="E85" s="79" t="s">
        <v>227</v>
      </c>
      <c r="F85" s="104">
        <v>645</v>
      </c>
      <c r="G85" s="79" t="s">
        <v>227</v>
      </c>
      <c r="H85" s="80"/>
      <c r="I85" s="79" t="s">
        <v>227</v>
      </c>
      <c r="J85" s="81" t="s">
        <v>227</v>
      </c>
      <c r="L85" s="86" t="s">
        <v>227</v>
      </c>
      <c r="M85" s="79" t="s">
        <v>227</v>
      </c>
      <c r="N85" s="95">
        <v>645</v>
      </c>
      <c r="O85" s="96"/>
      <c r="P85" s="80"/>
    </row>
    <row r="86" spans="2:16">
      <c r="B86" s="6" t="s">
        <v>169</v>
      </c>
      <c r="C86" s="14" t="s">
        <v>248</v>
      </c>
      <c r="D86" s="87"/>
      <c r="E86" s="79" t="s">
        <v>227</v>
      </c>
      <c r="F86" s="104">
        <v>400</v>
      </c>
      <c r="G86" s="79" t="s">
        <v>227</v>
      </c>
      <c r="H86" s="80"/>
      <c r="I86" s="79" t="s">
        <v>227</v>
      </c>
      <c r="J86" s="81" t="s">
        <v>227</v>
      </c>
      <c r="L86" s="86" t="s">
        <v>227</v>
      </c>
      <c r="M86" s="79" t="s">
        <v>227</v>
      </c>
      <c r="N86" s="95">
        <v>400</v>
      </c>
      <c r="O86" s="96"/>
      <c r="P86" s="80"/>
    </row>
    <row r="87" spans="2:16">
      <c r="B87" s="6" t="s">
        <v>169</v>
      </c>
      <c r="C87" s="14"/>
      <c r="D87" s="87"/>
      <c r="E87" s="79" t="s">
        <v>227</v>
      </c>
      <c r="F87" s="104"/>
      <c r="G87" s="79" t="s">
        <v>227</v>
      </c>
      <c r="H87" s="80"/>
      <c r="I87" s="79" t="s">
        <v>227</v>
      </c>
      <c r="J87" s="81" t="s">
        <v>227</v>
      </c>
      <c r="L87" s="86" t="s">
        <v>227</v>
      </c>
      <c r="M87" s="79" t="s">
        <v>227</v>
      </c>
      <c r="N87" s="95" t="s">
        <v>227</v>
      </c>
      <c r="O87" s="96"/>
      <c r="P87" s="80"/>
    </row>
    <row r="88" spans="2:16">
      <c r="B88" s="6" t="s">
        <v>169</v>
      </c>
      <c r="C88" s="14"/>
      <c r="D88" s="87"/>
      <c r="E88" s="79" t="s">
        <v>227</v>
      </c>
      <c r="F88" s="104"/>
      <c r="G88" s="79" t="s">
        <v>227</v>
      </c>
      <c r="H88" s="80"/>
      <c r="I88" s="79" t="s">
        <v>227</v>
      </c>
      <c r="J88" s="81" t="s">
        <v>227</v>
      </c>
      <c r="L88" s="86" t="s">
        <v>227</v>
      </c>
      <c r="M88" s="79" t="s">
        <v>227</v>
      </c>
      <c r="N88" s="95" t="s">
        <v>227</v>
      </c>
      <c r="O88" s="96"/>
      <c r="P88" s="80"/>
    </row>
    <row r="89" spans="2:16">
      <c r="B89" s="7">
        <v>4105</v>
      </c>
      <c r="C89" s="17" t="s">
        <v>150</v>
      </c>
      <c r="D89" s="87"/>
      <c r="E89" s="79" t="s">
        <v>227</v>
      </c>
      <c r="F89" s="104"/>
      <c r="G89" s="79" t="s">
        <v>227</v>
      </c>
      <c r="H89" s="80"/>
      <c r="I89" s="79" t="s">
        <v>227</v>
      </c>
      <c r="J89" s="81" t="s">
        <v>227</v>
      </c>
      <c r="L89" s="86" t="s">
        <v>227</v>
      </c>
      <c r="M89" s="79" t="s">
        <v>227</v>
      </c>
      <c r="N89" s="95" t="s">
        <v>227</v>
      </c>
      <c r="O89" s="96" t="s">
        <v>150</v>
      </c>
      <c r="P89" s="80"/>
    </row>
    <row r="90" spans="2:16">
      <c r="B90" s="7">
        <v>4110</v>
      </c>
      <c r="C90" s="14" t="s">
        <v>20</v>
      </c>
      <c r="D90" s="87"/>
      <c r="E90" s="79">
        <v>1195</v>
      </c>
      <c r="F90" s="104">
        <v>900</v>
      </c>
      <c r="G90" s="79">
        <v>2950</v>
      </c>
      <c r="H90" s="80">
        <v>3000</v>
      </c>
      <c r="I90" s="79" t="s">
        <v>227</v>
      </c>
      <c r="J90" s="81">
        <v>8830</v>
      </c>
      <c r="L90" s="86">
        <v>595</v>
      </c>
      <c r="M90" s="79" t="s">
        <v>227</v>
      </c>
      <c r="N90" s="95">
        <v>17470</v>
      </c>
      <c r="O90" s="96" t="s">
        <v>20</v>
      </c>
      <c r="P90" s="80"/>
    </row>
    <row r="91" spans="2:16">
      <c r="B91" s="7">
        <v>4115</v>
      </c>
      <c r="C91" s="14" t="s">
        <v>21</v>
      </c>
      <c r="D91" s="87"/>
      <c r="E91" s="79">
        <v>1127</v>
      </c>
      <c r="F91" s="104">
        <v>10225</v>
      </c>
      <c r="G91" s="79">
        <v>1200</v>
      </c>
      <c r="H91" s="80">
        <v>4500</v>
      </c>
      <c r="I91" s="79">
        <v>10850</v>
      </c>
      <c r="J91" s="81">
        <v>4550</v>
      </c>
      <c r="K91" s="76">
        <v>4000</v>
      </c>
      <c r="L91" s="86">
        <v>1940</v>
      </c>
      <c r="M91" s="79">
        <v>3100</v>
      </c>
      <c r="N91" s="95">
        <v>38392</v>
      </c>
      <c r="O91" s="96" t="s">
        <v>21</v>
      </c>
      <c r="P91" s="80"/>
    </row>
    <row r="92" spans="2:16">
      <c r="B92" s="7">
        <v>4120</v>
      </c>
      <c r="C92" s="14" t="s">
        <v>98</v>
      </c>
      <c r="D92" s="87"/>
      <c r="E92" s="79" t="s">
        <v>227</v>
      </c>
      <c r="F92" s="104">
        <v>3860</v>
      </c>
      <c r="G92" s="79" t="s">
        <v>227</v>
      </c>
      <c r="H92" s="80"/>
      <c r="I92" s="79" t="s">
        <v>227</v>
      </c>
      <c r="J92" s="81" t="s">
        <v>227</v>
      </c>
      <c r="L92" s="86" t="s">
        <v>227</v>
      </c>
      <c r="M92" s="79" t="s">
        <v>227</v>
      </c>
      <c r="N92" s="95">
        <v>3860</v>
      </c>
      <c r="O92" s="96" t="s">
        <v>98</v>
      </c>
      <c r="P92" s="80"/>
    </row>
    <row r="93" spans="2:16">
      <c r="B93" s="7">
        <v>4125</v>
      </c>
      <c r="C93" s="14" t="s">
        <v>22</v>
      </c>
      <c r="D93" s="87"/>
      <c r="E93" s="79">
        <v>96</v>
      </c>
      <c r="F93" s="104"/>
      <c r="G93" s="79">
        <v>13080</v>
      </c>
      <c r="H93" s="80">
        <v>1350</v>
      </c>
      <c r="I93" s="79">
        <v>8675</v>
      </c>
      <c r="J93" s="81">
        <v>22135</v>
      </c>
      <c r="L93" s="86">
        <v>420</v>
      </c>
      <c r="M93" s="79">
        <v>4500</v>
      </c>
      <c r="N93" s="95">
        <v>45756</v>
      </c>
      <c r="O93" s="96" t="s">
        <v>22</v>
      </c>
      <c r="P93" s="80"/>
    </row>
    <row r="94" spans="2:16">
      <c r="B94" s="7">
        <v>4130</v>
      </c>
      <c r="C94" s="14" t="s">
        <v>23</v>
      </c>
      <c r="D94" s="87"/>
      <c r="E94" s="79" t="s">
        <v>227</v>
      </c>
      <c r="F94" s="104"/>
      <c r="G94" s="79">
        <v>970</v>
      </c>
      <c r="H94" s="80"/>
      <c r="I94" s="79">
        <v>4810</v>
      </c>
      <c r="J94" s="81">
        <v>17695</v>
      </c>
      <c r="L94" s="86" t="s">
        <v>227</v>
      </c>
      <c r="M94" s="79">
        <v>2400</v>
      </c>
      <c r="N94" s="95">
        <v>23475</v>
      </c>
      <c r="O94" s="96" t="s">
        <v>23</v>
      </c>
      <c r="P94" s="80"/>
    </row>
    <row r="95" spans="2:16">
      <c r="B95" s="7">
        <v>4135</v>
      </c>
      <c r="C95" s="14" t="s">
        <v>99</v>
      </c>
      <c r="D95" s="87"/>
      <c r="E95" s="79" t="s">
        <v>227</v>
      </c>
      <c r="F95" s="104"/>
      <c r="G95" s="79" t="s">
        <v>227</v>
      </c>
      <c r="H95" s="80"/>
      <c r="I95" s="79" t="s">
        <v>227</v>
      </c>
      <c r="J95" s="81" t="s">
        <v>227</v>
      </c>
      <c r="L95" s="86" t="s">
        <v>227</v>
      </c>
      <c r="M95" s="79" t="s">
        <v>227</v>
      </c>
      <c r="N95" s="95" t="s">
        <v>227</v>
      </c>
      <c r="O95" s="96" t="s">
        <v>99</v>
      </c>
      <c r="P95" s="80"/>
    </row>
    <row r="96" spans="2:16">
      <c r="B96" s="7">
        <v>4140</v>
      </c>
      <c r="C96" s="14" t="s">
        <v>24</v>
      </c>
      <c r="D96" s="87"/>
      <c r="E96" s="79">
        <v>2813</v>
      </c>
      <c r="F96" s="104">
        <v>14455</v>
      </c>
      <c r="G96" s="79" t="s">
        <v>227</v>
      </c>
      <c r="H96" s="80">
        <v>400</v>
      </c>
      <c r="I96" s="79">
        <v>2390</v>
      </c>
      <c r="J96" s="81">
        <v>13065</v>
      </c>
      <c r="L96" s="86" t="s">
        <v>227</v>
      </c>
      <c r="M96" s="79">
        <v>1300</v>
      </c>
      <c r="N96" s="95">
        <v>33123</v>
      </c>
      <c r="O96" s="96" t="s">
        <v>24</v>
      </c>
      <c r="P96" s="80"/>
    </row>
    <row r="97" spans="2:16">
      <c r="B97" s="7">
        <v>4145</v>
      </c>
      <c r="C97" s="14" t="s">
        <v>100</v>
      </c>
      <c r="D97" s="87"/>
      <c r="E97" s="79" t="s">
        <v>227</v>
      </c>
      <c r="F97" s="104"/>
      <c r="G97" s="79" t="s">
        <v>227</v>
      </c>
      <c r="H97" s="80"/>
      <c r="I97" s="79" t="s">
        <v>227</v>
      </c>
      <c r="J97" s="81" t="s">
        <v>227</v>
      </c>
      <c r="L97" s="86" t="s">
        <v>227</v>
      </c>
      <c r="M97" s="79" t="s">
        <v>227</v>
      </c>
      <c r="N97" s="95" t="s">
        <v>227</v>
      </c>
      <c r="O97" s="96" t="s">
        <v>100</v>
      </c>
      <c r="P97" s="80"/>
    </row>
    <row r="98" spans="2:16">
      <c r="B98" s="7">
        <v>4202</v>
      </c>
      <c r="C98" s="17" t="s">
        <v>156</v>
      </c>
      <c r="D98" s="87"/>
      <c r="E98" s="79" t="s">
        <v>227</v>
      </c>
      <c r="F98" s="104"/>
      <c r="G98" s="79" t="s">
        <v>227</v>
      </c>
      <c r="H98" s="80"/>
      <c r="I98" s="79" t="s">
        <v>227</v>
      </c>
      <c r="J98" s="81" t="s">
        <v>227</v>
      </c>
      <c r="L98" s="86" t="s">
        <v>227</v>
      </c>
      <c r="M98" s="79" t="s">
        <v>227</v>
      </c>
      <c r="N98" s="95" t="s">
        <v>227</v>
      </c>
      <c r="O98" s="96" t="s">
        <v>156</v>
      </c>
      <c r="P98" s="80"/>
    </row>
    <row r="99" spans="2:16">
      <c r="B99" s="7">
        <v>4305</v>
      </c>
      <c r="C99" s="14" t="s">
        <v>101</v>
      </c>
      <c r="D99" s="87"/>
      <c r="E99" s="79" t="s">
        <v>227</v>
      </c>
      <c r="F99" s="104"/>
      <c r="G99" s="79" t="s">
        <v>227</v>
      </c>
      <c r="H99" s="80"/>
      <c r="I99" s="79" t="s">
        <v>227</v>
      </c>
      <c r="J99" s="81" t="s">
        <v>227</v>
      </c>
      <c r="L99" s="86" t="s">
        <v>227</v>
      </c>
      <c r="M99" s="79" t="s">
        <v>227</v>
      </c>
      <c r="N99" s="95" t="s">
        <v>227</v>
      </c>
      <c r="O99" s="96" t="s">
        <v>101</v>
      </c>
      <c r="P99" s="80"/>
    </row>
    <row r="100" spans="2:16">
      <c r="B100" s="7">
        <v>4310</v>
      </c>
      <c r="C100" s="14" t="s">
        <v>102</v>
      </c>
      <c r="D100" s="87"/>
      <c r="E100" s="79" t="s">
        <v>227</v>
      </c>
      <c r="F100" s="104"/>
      <c r="G100" s="79" t="s">
        <v>227</v>
      </c>
      <c r="H100" s="80"/>
      <c r="I100" s="79" t="s">
        <v>227</v>
      </c>
      <c r="J100" s="81" t="s">
        <v>227</v>
      </c>
      <c r="L100" s="86" t="s">
        <v>227</v>
      </c>
      <c r="M100" s="79" t="s">
        <v>227</v>
      </c>
      <c r="N100" s="95" t="s">
        <v>227</v>
      </c>
      <c r="O100" s="96" t="s">
        <v>102</v>
      </c>
      <c r="P100" s="80"/>
    </row>
    <row r="101" spans="2:16">
      <c r="B101" s="7">
        <v>4315</v>
      </c>
      <c r="C101" s="14" t="s">
        <v>103</v>
      </c>
      <c r="D101" s="87"/>
      <c r="E101" s="79" t="s">
        <v>227</v>
      </c>
      <c r="F101" s="104"/>
      <c r="G101" s="79" t="s">
        <v>227</v>
      </c>
      <c r="H101" s="80"/>
      <c r="I101" s="79" t="s">
        <v>227</v>
      </c>
      <c r="J101" s="81" t="s">
        <v>227</v>
      </c>
      <c r="L101" s="86" t="s">
        <v>227</v>
      </c>
      <c r="M101" s="79" t="s">
        <v>227</v>
      </c>
      <c r="N101" s="95" t="s">
        <v>227</v>
      </c>
      <c r="O101" s="96" t="s">
        <v>103</v>
      </c>
      <c r="P101" s="80"/>
    </row>
    <row r="102" spans="2:16">
      <c r="B102" s="7">
        <v>4320</v>
      </c>
      <c r="C102" s="14" t="s">
        <v>104</v>
      </c>
      <c r="D102" s="87"/>
      <c r="E102" s="79" t="s">
        <v>227</v>
      </c>
      <c r="F102" s="104"/>
      <c r="G102" s="79" t="s">
        <v>227</v>
      </c>
      <c r="H102" s="80"/>
      <c r="I102" s="79" t="s">
        <v>227</v>
      </c>
      <c r="J102" s="81" t="s">
        <v>227</v>
      </c>
      <c r="L102" s="86" t="s">
        <v>227</v>
      </c>
      <c r="M102" s="79" t="s">
        <v>227</v>
      </c>
      <c r="N102" s="95" t="s">
        <v>227</v>
      </c>
      <c r="O102" s="96" t="s">
        <v>104</v>
      </c>
      <c r="P102" s="80"/>
    </row>
    <row r="103" spans="2:16">
      <c r="B103" s="7">
        <v>4370</v>
      </c>
      <c r="C103" s="14" t="s">
        <v>47</v>
      </c>
      <c r="D103" s="87"/>
      <c r="E103" s="79" t="s">
        <v>227</v>
      </c>
      <c r="F103" s="104">
        <v>7930</v>
      </c>
      <c r="G103" s="79" t="s">
        <v>227</v>
      </c>
      <c r="H103" s="80"/>
      <c r="I103" s="79" t="s">
        <v>227</v>
      </c>
      <c r="J103" s="81" t="s">
        <v>227</v>
      </c>
      <c r="L103" s="86" t="s">
        <v>227</v>
      </c>
      <c r="M103" s="79" t="s">
        <v>227</v>
      </c>
      <c r="N103" s="95">
        <v>7930</v>
      </c>
      <c r="O103" s="96" t="s">
        <v>47</v>
      </c>
      <c r="P103" s="80"/>
    </row>
    <row r="104" spans="2:16">
      <c r="B104" s="7">
        <v>4380</v>
      </c>
      <c r="C104" s="14" t="s">
        <v>166</v>
      </c>
      <c r="D104" s="87"/>
      <c r="E104" s="79" t="s">
        <v>227</v>
      </c>
      <c r="F104" s="104"/>
      <c r="G104" s="79" t="s">
        <v>227</v>
      </c>
      <c r="H104" s="80"/>
      <c r="I104" s="79">
        <v>1200</v>
      </c>
      <c r="J104" s="81">
        <v>1050</v>
      </c>
      <c r="L104" s="86" t="s">
        <v>227</v>
      </c>
      <c r="M104" s="79" t="s">
        <v>227</v>
      </c>
      <c r="N104" s="95">
        <v>2250</v>
      </c>
      <c r="O104" s="96" t="s">
        <v>166</v>
      </c>
      <c r="P104" s="80"/>
    </row>
    <row r="105" spans="2:16">
      <c r="B105" s="7" t="s">
        <v>170</v>
      </c>
      <c r="C105" s="14" t="s">
        <v>231</v>
      </c>
      <c r="D105" s="87"/>
      <c r="E105" s="79" t="s">
        <v>227</v>
      </c>
      <c r="F105" s="104">
        <v>750</v>
      </c>
      <c r="G105" s="79" t="s">
        <v>227</v>
      </c>
      <c r="H105" s="80"/>
      <c r="I105" s="79" t="s">
        <v>227</v>
      </c>
      <c r="J105" s="81" t="s">
        <v>227</v>
      </c>
      <c r="L105" s="86" t="s">
        <v>227</v>
      </c>
      <c r="M105" s="79" t="s">
        <v>227</v>
      </c>
      <c r="N105" s="95">
        <v>750</v>
      </c>
      <c r="O105" s="96"/>
      <c r="P105" s="80"/>
    </row>
    <row r="106" spans="2:16">
      <c r="B106" s="7" t="s">
        <v>170</v>
      </c>
      <c r="C106" s="14"/>
      <c r="D106" s="87"/>
      <c r="E106" s="79" t="s">
        <v>227</v>
      </c>
      <c r="F106" s="104"/>
      <c r="G106" s="79" t="s">
        <v>227</v>
      </c>
      <c r="H106" s="80"/>
      <c r="I106" s="79" t="s">
        <v>227</v>
      </c>
      <c r="J106" s="81" t="s">
        <v>227</v>
      </c>
      <c r="L106" s="86" t="s">
        <v>227</v>
      </c>
      <c r="M106" s="79" t="s">
        <v>227</v>
      </c>
      <c r="N106" s="95" t="s">
        <v>227</v>
      </c>
      <c r="O106" s="96"/>
      <c r="P106" s="80"/>
    </row>
    <row r="107" spans="2:16">
      <c r="B107" s="7" t="s">
        <v>170</v>
      </c>
      <c r="C107" s="14"/>
      <c r="D107" s="87"/>
      <c r="E107" s="79" t="s">
        <v>227</v>
      </c>
      <c r="F107" s="104"/>
      <c r="G107" s="79" t="s">
        <v>227</v>
      </c>
      <c r="H107" s="80"/>
      <c r="I107" s="79" t="s">
        <v>227</v>
      </c>
      <c r="J107" s="81" t="s">
        <v>227</v>
      </c>
      <c r="L107" s="86" t="s">
        <v>227</v>
      </c>
      <c r="M107" s="79" t="s">
        <v>227</v>
      </c>
      <c r="N107" s="95" t="s">
        <v>227</v>
      </c>
      <c r="O107" s="96"/>
      <c r="P107" s="80"/>
    </row>
    <row r="108" spans="2:16">
      <c r="B108" s="7" t="s">
        <v>170</v>
      </c>
      <c r="C108" s="14"/>
      <c r="D108" s="87"/>
      <c r="E108" s="79" t="s">
        <v>227</v>
      </c>
      <c r="F108" s="104"/>
      <c r="G108" s="79" t="s">
        <v>227</v>
      </c>
      <c r="H108" s="80"/>
      <c r="I108" s="79" t="s">
        <v>227</v>
      </c>
      <c r="J108" s="81" t="s">
        <v>227</v>
      </c>
      <c r="L108" s="86" t="s">
        <v>227</v>
      </c>
      <c r="M108" s="79" t="s">
        <v>227</v>
      </c>
      <c r="N108" s="95" t="s">
        <v>227</v>
      </c>
      <c r="O108" s="96"/>
      <c r="P108" s="80"/>
    </row>
    <row r="109" spans="2:16">
      <c r="B109" s="8">
        <v>5105</v>
      </c>
      <c r="C109" s="14" t="s">
        <v>105</v>
      </c>
      <c r="D109" s="87"/>
      <c r="E109" s="79" t="s">
        <v>227</v>
      </c>
      <c r="F109" s="104"/>
      <c r="G109" s="79" t="s">
        <v>227</v>
      </c>
      <c r="H109" s="80"/>
      <c r="I109" s="79" t="s">
        <v>227</v>
      </c>
      <c r="J109" s="81" t="s">
        <v>227</v>
      </c>
      <c r="L109" s="86" t="s">
        <v>227</v>
      </c>
      <c r="M109" s="79" t="s">
        <v>227</v>
      </c>
      <c r="N109" s="95" t="s">
        <v>227</v>
      </c>
      <c r="O109" s="96" t="s">
        <v>105</v>
      </c>
      <c r="P109" s="80"/>
    </row>
    <row r="110" spans="2:16">
      <c r="B110" s="8">
        <v>5115</v>
      </c>
      <c r="C110" s="14" t="s">
        <v>25</v>
      </c>
      <c r="D110" s="87"/>
      <c r="E110" s="79">
        <v>5703</v>
      </c>
      <c r="F110" s="104">
        <v>11120</v>
      </c>
      <c r="G110" s="79">
        <v>9200</v>
      </c>
      <c r="H110" s="80">
        <v>2200</v>
      </c>
      <c r="I110" s="79">
        <v>28205</v>
      </c>
      <c r="J110" s="81">
        <v>20375</v>
      </c>
      <c r="K110" s="76">
        <v>1000</v>
      </c>
      <c r="L110" s="86">
        <v>3441</v>
      </c>
      <c r="M110" s="79">
        <v>2600</v>
      </c>
      <c r="N110" s="95">
        <v>81244</v>
      </c>
      <c r="O110" s="96" t="s">
        <v>25</v>
      </c>
      <c r="P110" s="80"/>
    </row>
    <row r="111" spans="2:16">
      <c r="B111" s="8">
        <v>5117</v>
      </c>
      <c r="C111" s="14" t="s">
        <v>106</v>
      </c>
      <c r="D111" s="87"/>
      <c r="E111" s="79" t="s">
        <v>227</v>
      </c>
      <c r="F111" s="104">
        <v>2080</v>
      </c>
      <c r="G111" s="79">
        <v>12260</v>
      </c>
      <c r="H111" s="80"/>
      <c r="I111" s="79" t="s">
        <v>227</v>
      </c>
      <c r="J111" s="81">
        <v>26990</v>
      </c>
      <c r="K111" s="76">
        <v>4025</v>
      </c>
      <c r="L111" s="86" t="s">
        <v>227</v>
      </c>
      <c r="M111" s="79">
        <v>5200</v>
      </c>
      <c r="N111" s="95">
        <v>45355</v>
      </c>
      <c r="O111" s="96" t="s">
        <v>106</v>
      </c>
      <c r="P111" s="80"/>
    </row>
    <row r="112" spans="2:16">
      <c r="B112" s="8">
        <v>5120</v>
      </c>
      <c r="C112" s="14" t="s">
        <v>48</v>
      </c>
      <c r="D112" s="87"/>
      <c r="E112" s="79" t="s">
        <v>227</v>
      </c>
      <c r="F112" s="104"/>
      <c r="G112" s="79" t="s">
        <v>227</v>
      </c>
      <c r="H112" s="80"/>
      <c r="I112" s="79" t="s">
        <v>227</v>
      </c>
      <c r="J112" s="81" t="s">
        <v>227</v>
      </c>
      <c r="L112" s="86" t="s">
        <v>227</v>
      </c>
      <c r="M112" s="79" t="s">
        <v>227</v>
      </c>
      <c r="N112" s="95" t="s">
        <v>227</v>
      </c>
      <c r="O112" s="96" t="s">
        <v>48</v>
      </c>
      <c r="P112" s="80"/>
    </row>
    <row r="113" spans="2:16">
      <c r="B113" s="8">
        <v>5125</v>
      </c>
      <c r="C113" s="14" t="s">
        <v>151</v>
      </c>
      <c r="D113" s="87"/>
      <c r="E113" s="79" t="s">
        <v>227</v>
      </c>
      <c r="F113" s="104"/>
      <c r="G113" s="79" t="s">
        <v>227</v>
      </c>
      <c r="H113" s="80"/>
      <c r="I113" s="79" t="s">
        <v>227</v>
      </c>
      <c r="J113" s="81" t="s">
        <v>227</v>
      </c>
      <c r="L113" s="86" t="s">
        <v>227</v>
      </c>
      <c r="M113" s="79" t="s">
        <v>227</v>
      </c>
      <c r="N113" s="95" t="s">
        <v>227</v>
      </c>
      <c r="O113" s="96" t="s">
        <v>151</v>
      </c>
      <c r="P113" s="80"/>
    </row>
    <row r="114" spans="2:16">
      <c r="B114" s="8">
        <v>5127</v>
      </c>
      <c r="C114" s="14" t="s">
        <v>43</v>
      </c>
      <c r="D114" s="87"/>
      <c r="E114" s="79" t="s">
        <v>227</v>
      </c>
      <c r="F114" s="104"/>
      <c r="G114" s="79" t="s">
        <v>227</v>
      </c>
      <c r="H114" s="80"/>
      <c r="I114" s="79" t="s">
        <v>227</v>
      </c>
      <c r="J114" s="81" t="s">
        <v>227</v>
      </c>
      <c r="L114" s="86" t="s">
        <v>227</v>
      </c>
      <c r="M114" s="79" t="s">
        <v>227</v>
      </c>
      <c r="N114" s="95" t="s">
        <v>227</v>
      </c>
      <c r="O114" s="96" t="s">
        <v>43</v>
      </c>
      <c r="P114" s="80"/>
    </row>
    <row r="115" spans="2:16">
      <c r="B115" s="8">
        <v>5130</v>
      </c>
      <c r="C115" s="14" t="s">
        <v>26</v>
      </c>
      <c r="D115" s="87"/>
      <c r="E115" s="79">
        <v>5039</v>
      </c>
      <c r="F115" s="104">
        <v>400</v>
      </c>
      <c r="G115" s="79" t="s">
        <v>227</v>
      </c>
      <c r="H115" s="80">
        <v>2500</v>
      </c>
      <c r="I115" s="79">
        <v>7100</v>
      </c>
      <c r="J115" s="81">
        <v>5400</v>
      </c>
      <c r="K115" s="76">
        <v>1000</v>
      </c>
      <c r="L115" s="86">
        <v>520</v>
      </c>
      <c r="M115" s="79">
        <v>5200</v>
      </c>
      <c r="N115" s="95">
        <v>21959</v>
      </c>
      <c r="O115" s="96" t="s">
        <v>26</v>
      </c>
      <c r="P115" s="80"/>
    </row>
    <row r="116" spans="2:16">
      <c r="B116" s="8">
        <v>5145</v>
      </c>
      <c r="C116" s="17" t="s">
        <v>27</v>
      </c>
      <c r="D116" s="87"/>
      <c r="E116" s="79" t="s">
        <v>227</v>
      </c>
      <c r="F116" s="104"/>
      <c r="G116" s="79" t="s">
        <v>227</v>
      </c>
      <c r="H116" s="80">
        <v>5000</v>
      </c>
      <c r="I116" s="79" t="s">
        <v>227</v>
      </c>
      <c r="J116" s="81" t="s">
        <v>227</v>
      </c>
      <c r="L116" s="86">
        <v>1451</v>
      </c>
      <c r="M116" s="79" t="s">
        <v>227</v>
      </c>
      <c r="N116" s="95">
        <v>6451</v>
      </c>
      <c r="O116" s="96" t="s">
        <v>27</v>
      </c>
      <c r="P116" s="80"/>
    </row>
    <row r="117" spans="2:16">
      <c r="B117" s="8">
        <v>5305</v>
      </c>
      <c r="C117" s="14" t="s">
        <v>28</v>
      </c>
      <c r="D117" s="87"/>
      <c r="E117" s="79">
        <v>5606</v>
      </c>
      <c r="F117" s="104">
        <v>240</v>
      </c>
      <c r="G117" s="79" t="s">
        <v>227</v>
      </c>
      <c r="H117" s="80">
        <v>5600</v>
      </c>
      <c r="I117" s="79">
        <v>10200</v>
      </c>
      <c r="J117" s="81">
        <v>9861</v>
      </c>
      <c r="K117" s="76">
        <v>500</v>
      </c>
      <c r="L117" s="86">
        <v>2310</v>
      </c>
      <c r="M117" s="79">
        <v>2750</v>
      </c>
      <c r="N117" s="95">
        <v>34317</v>
      </c>
      <c r="O117" s="96" t="s">
        <v>28</v>
      </c>
      <c r="P117" s="80"/>
    </row>
    <row r="118" spans="2:16">
      <c r="B118" s="8">
        <v>5310</v>
      </c>
      <c r="C118" s="14" t="s">
        <v>107</v>
      </c>
      <c r="D118" s="87"/>
      <c r="E118" s="79" t="s">
        <v>227</v>
      </c>
      <c r="F118" s="104"/>
      <c r="G118" s="79" t="s">
        <v>227</v>
      </c>
      <c r="H118" s="80"/>
      <c r="I118" s="79" t="s">
        <v>227</v>
      </c>
      <c r="J118" s="81" t="s">
        <v>227</v>
      </c>
      <c r="L118" s="86" t="s">
        <v>227</v>
      </c>
      <c r="M118" s="79" t="s">
        <v>227</v>
      </c>
      <c r="N118" s="95" t="s">
        <v>227</v>
      </c>
      <c r="O118" s="96" t="s">
        <v>107</v>
      </c>
      <c r="P118" s="80"/>
    </row>
    <row r="119" spans="2:16">
      <c r="B119" s="8">
        <v>5315</v>
      </c>
      <c r="C119" s="14" t="s">
        <v>108</v>
      </c>
      <c r="D119" s="87"/>
      <c r="E119" s="79" t="s">
        <v>227</v>
      </c>
      <c r="F119" s="104"/>
      <c r="G119" s="79" t="s">
        <v>227</v>
      </c>
      <c r="H119" s="80"/>
      <c r="I119" s="79" t="s">
        <v>227</v>
      </c>
      <c r="J119" s="81" t="s">
        <v>227</v>
      </c>
      <c r="L119" s="86" t="s">
        <v>227</v>
      </c>
      <c r="M119" s="79" t="s">
        <v>227</v>
      </c>
      <c r="N119" s="95" t="s">
        <v>227</v>
      </c>
      <c r="O119" s="96" t="s">
        <v>108</v>
      </c>
      <c r="P119" s="80"/>
    </row>
    <row r="120" spans="2:16">
      <c r="B120" s="8">
        <v>5320</v>
      </c>
      <c r="C120" s="14" t="s">
        <v>29</v>
      </c>
      <c r="D120" s="87"/>
      <c r="E120" s="79" t="s">
        <v>227</v>
      </c>
      <c r="F120" s="104">
        <v>400</v>
      </c>
      <c r="G120" s="79" t="s">
        <v>227</v>
      </c>
      <c r="H120" s="80"/>
      <c r="I120" s="79" t="s">
        <v>227</v>
      </c>
      <c r="J120" s="81" t="s">
        <v>227</v>
      </c>
      <c r="L120" s="86"/>
      <c r="M120" s="79" t="s">
        <v>227</v>
      </c>
      <c r="N120" s="95">
        <v>400</v>
      </c>
      <c r="O120" s="96" t="s">
        <v>29</v>
      </c>
      <c r="P120" s="80"/>
    </row>
    <row r="121" spans="2:16">
      <c r="B121" s="8">
        <v>5323</v>
      </c>
      <c r="C121" s="14" t="s">
        <v>157</v>
      </c>
      <c r="D121" s="87"/>
      <c r="E121" s="79" t="s">
        <v>227</v>
      </c>
      <c r="F121" s="104"/>
      <c r="G121" s="79" t="s">
        <v>227</v>
      </c>
      <c r="H121" s="80"/>
      <c r="I121" s="79" t="s">
        <v>227</v>
      </c>
      <c r="J121" s="81" t="s">
        <v>227</v>
      </c>
      <c r="L121" s="86" t="s">
        <v>227</v>
      </c>
      <c r="M121" s="79" t="s">
        <v>227</v>
      </c>
      <c r="N121" s="95" t="s">
        <v>227</v>
      </c>
      <c r="O121" s="96" t="s">
        <v>157</v>
      </c>
      <c r="P121" s="80"/>
    </row>
    <row r="122" spans="2:16">
      <c r="B122" s="8">
        <v>5325</v>
      </c>
      <c r="C122" s="17" t="s">
        <v>160</v>
      </c>
      <c r="D122" s="87"/>
      <c r="E122" s="79" t="s">
        <v>227</v>
      </c>
      <c r="F122" s="104"/>
      <c r="G122" s="79" t="s">
        <v>227</v>
      </c>
      <c r="H122" s="80"/>
      <c r="I122" s="79" t="s">
        <v>227</v>
      </c>
      <c r="J122" s="81" t="s">
        <v>227</v>
      </c>
      <c r="L122" s="86" t="s">
        <v>227</v>
      </c>
      <c r="M122" s="79">
        <v>1000</v>
      </c>
      <c r="N122" s="95" t="s">
        <v>227</v>
      </c>
      <c r="O122" s="96" t="s">
        <v>160</v>
      </c>
      <c r="P122" s="80"/>
    </row>
    <row r="123" spans="2:16">
      <c r="B123" s="8">
        <v>5340</v>
      </c>
      <c r="C123" s="14" t="s">
        <v>49</v>
      </c>
      <c r="D123" s="87"/>
      <c r="E123" s="79" t="s">
        <v>227</v>
      </c>
      <c r="F123" s="104"/>
      <c r="G123" s="79" t="s">
        <v>227</v>
      </c>
      <c r="H123" s="80"/>
      <c r="I123" s="79" t="s">
        <v>227</v>
      </c>
      <c r="J123" s="81" t="s">
        <v>227</v>
      </c>
      <c r="L123" s="86" t="s">
        <v>227</v>
      </c>
      <c r="M123" s="79" t="s">
        <v>227</v>
      </c>
      <c r="N123" s="95" t="s">
        <v>227</v>
      </c>
      <c r="O123" s="96" t="s">
        <v>49</v>
      </c>
      <c r="P123" s="80"/>
    </row>
    <row r="124" spans="2:16">
      <c r="B124" s="8">
        <v>5405</v>
      </c>
      <c r="C124" s="14" t="s">
        <v>109</v>
      </c>
      <c r="D124" s="87"/>
      <c r="E124" s="79" t="s">
        <v>227</v>
      </c>
      <c r="F124" s="104"/>
      <c r="G124" s="79" t="s">
        <v>227</v>
      </c>
      <c r="H124" s="80"/>
      <c r="I124" s="79" t="s">
        <v>227</v>
      </c>
      <c r="J124" s="81" t="s">
        <v>227</v>
      </c>
      <c r="L124" s="86" t="s">
        <v>227</v>
      </c>
      <c r="M124" s="79" t="s">
        <v>227</v>
      </c>
      <c r="N124" s="95" t="s">
        <v>227</v>
      </c>
      <c r="O124" s="96" t="s">
        <v>109</v>
      </c>
      <c r="P124" s="80"/>
    </row>
    <row r="125" spans="2:16">
      <c r="B125" s="8">
        <v>5410</v>
      </c>
      <c r="C125" s="14" t="s">
        <v>30</v>
      </c>
      <c r="D125" s="87"/>
      <c r="E125" s="79">
        <v>235</v>
      </c>
      <c r="F125" s="104">
        <v>40</v>
      </c>
      <c r="G125" s="79">
        <v>1125</v>
      </c>
      <c r="H125" s="80"/>
      <c r="I125" s="79">
        <v>6370</v>
      </c>
      <c r="J125" s="81">
        <v>28695</v>
      </c>
      <c r="L125" s="86" t="s">
        <v>227</v>
      </c>
      <c r="M125" s="79">
        <v>2350</v>
      </c>
      <c r="N125" s="95">
        <v>36465</v>
      </c>
      <c r="O125" s="96" t="s">
        <v>30</v>
      </c>
      <c r="P125" s="80"/>
    </row>
    <row r="126" spans="2:16">
      <c r="B126" s="8">
        <v>5415</v>
      </c>
      <c r="C126" s="14" t="s">
        <v>110</v>
      </c>
      <c r="D126" s="87"/>
      <c r="E126" s="79" t="s">
        <v>227</v>
      </c>
      <c r="F126" s="104"/>
      <c r="G126" s="79" t="s">
        <v>227</v>
      </c>
      <c r="H126" s="80"/>
      <c r="I126" s="79" t="s">
        <v>227</v>
      </c>
      <c r="J126" s="81" t="s">
        <v>227</v>
      </c>
      <c r="L126" s="86" t="s">
        <v>227</v>
      </c>
      <c r="M126" s="79" t="s">
        <v>227</v>
      </c>
      <c r="N126" s="95" t="s">
        <v>227</v>
      </c>
      <c r="O126" s="96" t="s">
        <v>110</v>
      </c>
      <c r="P126" s="80"/>
    </row>
    <row r="127" spans="2:16">
      <c r="B127" s="8" t="s">
        <v>180</v>
      </c>
      <c r="C127" s="14" t="s">
        <v>183</v>
      </c>
      <c r="D127" s="87"/>
      <c r="E127" s="79" t="s">
        <v>227</v>
      </c>
      <c r="F127" s="104"/>
      <c r="G127" s="79" t="s">
        <v>227</v>
      </c>
      <c r="H127" s="80"/>
      <c r="I127" s="79" t="s">
        <v>227</v>
      </c>
      <c r="J127" s="81">
        <v>2030</v>
      </c>
      <c r="L127" s="86" t="s">
        <v>227</v>
      </c>
      <c r="M127" s="79">
        <v>100</v>
      </c>
      <c r="N127" s="95">
        <v>2030</v>
      </c>
      <c r="O127" s="96" t="s">
        <v>183</v>
      </c>
      <c r="P127" s="80"/>
    </row>
    <row r="128" spans="2:16">
      <c r="B128" s="8" t="s">
        <v>171</v>
      </c>
      <c r="C128" s="14"/>
      <c r="D128" s="87"/>
      <c r="E128" s="79" t="s">
        <v>227</v>
      </c>
      <c r="F128" s="104"/>
      <c r="G128" s="79" t="s">
        <v>227</v>
      </c>
      <c r="H128" s="80"/>
      <c r="I128" s="79" t="s">
        <v>227</v>
      </c>
      <c r="J128" s="81" t="s">
        <v>227</v>
      </c>
      <c r="L128" s="86" t="s">
        <v>227</v>
      </c>
      <c r="M128" s="79" t="s">
        <v>227</v>
      </c>
      <c r="N128" s="95" t="s">
        <v>227</v>
      </c>
      <c r="O128" s="96"/>
      <c r="P128" s="80"/>
    </row>
    <row r="129" spans="2:16">
      <c r="B129" s="8" t="s">
        <v>171</v>
      </c>
      <c r="C129" s="14"/>
      <c r="D129" s="87"/>
      <c r="E129" s="79" t="s">
        <v>227</v>
      </c>
      <c r="F129" s="104"/>
      <c r="G129" s="79" t="s">
        <v>227</v>
      </c>
      <c r="H129" s="80"/>
      <c r="I129" s="79" t="s">
        <v>227</v>
      </c>
      <c r="J129" s="81" t="s">
        <v>227</v>
      </c>
      <c r="L129" s="86" t="s">
        <v>227</v>
      </c>
      <c r="M129" s="79" t="s">
        <v>227</v>
      </c>
      <c r="N129" s="95" t="s">
        <v>227</v>
      </c>
      <c r="O129" s="96"/>
      <c r="P129" s="80"/>
    </row>
    <row r="130" spans="2:16">
      <c r="B130" s="8" t="s">
        <v>171</v>
      </c>
      <c r="C130" s="14"/>
      <c r="D130" s="87"/>
      <c r="E130" s="79" t="s">
        <v>227</v>
      </c>
      <c r="F130" s="104"/>
      <c r="G130" s="79" t="s">
        <v>227</v>
      </c>
      <c r="H130" s="80"/>
      <c r="I130" s="79" t="s">
        <v>227</v>
      </c>
      <c r="J130" s="81" t="s">
        <v>227</v>
      </c>
      <c r="L130" s="86" t="s">
        <v>227</v>
      </c>
      <c r="M130" s="79" t="s">
        <v>227</v>
      </c>
      <c r="N130" s="95" t="s">
        <v>227</v>
      </c>
      <c r="O130" s="96"/>
      <c r="P130" s="80"/>
    </row>
    <row r="131" spans="2:16">
      <c r="B131" s="9">
        <v>6105</v>
      </c>
      <c r="C131" s="14" t="s">
        <v>111</v>
      </c>
      <c r="D131" s="87"/>
      <c r="E131" s="79" t="s">
        <v>227</v>
      </c>
      <c r="F131" s="104"/>
      <c r="G131" s="79" t="s">
        <v>227</v>
      </c>
      <c r="H131" s="80"/>
      <c r="I131" s="79" t="s">
        <v>227</v>
      </c>
      <c r="J131" s="81" t="s">
        <v>227</v>
      </c>
      <c r="L131" s="86" t="s">
        <v>227</v>
      </c>
      <c r="M131" s="79" t="s">
        <v>227</v>
      </c>
      <c r="N131" s="95" t="s">
        <v>227</v>
      </c>
      <c r="O131" s="96" t="s">
        <v>111</v>
      </c>
      <c r="P131" s="80"/>
    </row>
    <row r="132" spans="2:16">
      <c r="B132" s="9">
        <v>6110</v>
      </c>
      <c r="C132" s="14" t="s">
        <v>112</v>
      </c>
      <c r="D132" s="87"/>
      <c r="E132" s="79" t="s">
        <v>227</v>
      </c>
      <c r="F132" s="104"/>
      <c r="G132" s="79" t="s">
        <v>227</v>
      </c>
      <c r="H132" s="80"/>
      <c r="I132" s="79" t="s">
        <v>227</v>
      </c>
      <c r="J132" s="81" t="s">
        <v>227</v>
      </c>
      <c r="L132" s="86" t="s">
        <v>227</v>
      </c>
      <c r="M132" s="79" t="s">
        <v>227</v>
      </c>
      <c r="N132" s="95" t="s">
        <v>227</v>
      </c>
      <c r="O132" s="96" t="s">
        <v>112</v>
      </c>
      <c r="P132" s="80"/>
    </row>
    <row r="133" spans="2:16">
      <c r="B133" s="9">
        <v>6115</v>
      </c>
      <c r="C133" s="14" t="s">
        <v>113</v>
      </c>
      <c r="D133" s="87"/>
      <c r="E133" s="79" t="s">
        <v>227</v>
      </c>
      <c r="F133" s="104"/>
      <c r="G133" s="79" t="s">
        <v>227</v>
      </c>
      <c r="H133" s="80"/>
      <c r="I133" s="79" t="s">
        <v>227</v>
      </c>
      <c r="J133" s="81" t="s">
        <v>227</v>
      </c>
      <c r="L133" s="86" t="s">
        <v>227</v>
      </c>
      <c r="M133" s="79" t="s">
        <v>227</v>
      </c>
      <c r="N133" s="95" t="s">
        <v>227</v>
      </c>
      <c r="O133" s="96" t="s">
        <v>113</v>
      </c>
      <c r="P133" s="80"/>
    </row>
    <row r="134" spans="2:16">
      <c r="B134" s="9">
        <v>6120</v>
      </c>
      <c r="C134" s="14" t="s">
        <v>114</v>
      </c>
      <c r="D134" s="87"/>
      <c r="E134" s="79" t="s">
        <v>227</v>
      </c>
      <c r="F134" s="104"/>
      <c r="G134" s="79" t="s">
        <v>227</v>
      </c>
      <c r="H134" s="80"/>
      <c r="I134" s="79" t="s">
        <v>227</v>
      </c>
      <c r="J134" s="81" t="s">
        <v>227</v>
      </c>
      <c r="L134" s="86" t="s">
        <v>227</v>
      </c>
      <c r="M134" s="79" t="s">
        <v>227</v>
      </c>
      <c r="N134" s="95" t="s">
        <v>227</v>
      </c>
      <c r="O134" s="96" t="s">
        <v>114</v>
      </c>
      <c r="P134" s="80"/>
    </row>
    <row r="135" spans="2:16">
      <c r="B135" s="9">
        <v>6125</v>
      </c>
      <c r="C135" s="14" t="s">
        <v>115</v>
      </c>
      <c r="D135" s="87"/>
      <c r="E135" s="79" t="s">
        <v>227</v>
      </c>
      <c r="F135" s="104"/>
      <c r="G135" s="79" t="s">
        <v>227</v>
      </c>
      <c r="H135" s="80"/>
      <c r="I135" s="79" t="s">
        <v>227</v>
      </c>
      <c r="J135" s="81" t="s">
        <v>227</v>
      </c>
      <c r="L135" s="86" t="s">
        <v>227</v>
      </c>
      <c r="M135" s="79" t="s">
        <v>227</v>
      </c>
      <c r="N135" s="95" t="s">
        <v>227</v>
      </c>
      <c r="O135" s="96" t="s">
        <v>115</v>
      </c>
      <c r="P135" s="80"/>
    </row>
    <row r="136" spans="2:16">
      <c r="B136" s="9">
        <v>6130</v>
      </c>
      <c r="C136" s="14" t="s">
        <v>116</v>
      </c>
      <c r="D136" s="87"/>
      <c r="E136" s="79" t="s">
        <v>227</v>
      </c>
      <c r="F136" s="104"/>
      <c r="G136" s="79" t="s">
        <v>227</v>
      </c>
      <c r="H136" s="80"/>
      <c r="I136" s="79" t="s">
        <v>227</v>
      </c>
      <c r="J136" s="81" t="s">
        <v>227</v>
      </c>
      <c r="L136" s="86" t="s">
        <v>227</v>
      </c>
      <c r="M136" s="79" t="s">
        <v>227</v>
      </c>
      <c r="N136" s="95" t="s">
        <v>227</v>
      </c>
      <c r="O136" s="96" t="s">
        <v>116</v>
      </c>
      <c r="P136" s="80"/>
    </row>
    <row r="137" spans="2:16">
      <c r="B137" s="9">
        <v>6135</v>
      </c>
      <c r="C137" s="14" t="s">
        <v>31</v>
      </c>
      <c r="D137" s="87"/>
      <c r="E137" s="79">
        <v>778</v>
      </c>
      <c r="F137" s="104">
        <v>2400</v>
      </c>
      <c r="G137" s="79">
        <v>560</v>
      </c>
      <c r="H137" s="80">
        <v>1800</v>
      </c>
      <c r="I137" s="79">
        <v>6170</v>
      </c>
      <c r="J137" s="81">
        <v>11709</v>
      </c>
      <c r="K137" s="76">
        <v>500</v>
      </c>
      <c r="L137" s="86">
        <v>140</v>
      </c>
      <c r="M137" s="79">
        <v>100</v>
      </c>
      <c r="N137" s="95">
        <v>24057</v>
      </c>
      <c r="O137" s="96" t="s">
        <v>31</v>
      </c>
      <c r="P137" s="80"/>
    </row>
    <row r="138" spans="2:16">
      <c r="B138" s="9">
        <v>6140</v>
      </c>
      <c r="C138" s="14" t="s">
        <v>117</v>
      </c>
      <c r="D138" s="87"/>
      <c r="E138" s="79" t="s">
        <v>227</v>
      </c>
      <c r="F138" s="104"/>
      <c r="G138" s="79" t="s">
        <v>227</v>
      </c>
      <c r="H138" s="80"/>
      <c r="I138" s="79" t="s">
        <v>227</v>
      </c>
      <c r="J138" s="81" t="s">
        <v>227</v>
      </c>
      <c r="L138" s="86" t="s">
        <v>227</v>
      </c>
      <c r="M138" s="79" t="s">
        <v>227</v>
      </c>
      <c r="N138" s="95" t="s">
        <v>227</v>
      </c>
      <c r="O138" s="96" t="s">
        <v>117</v>
      </c>
      <c r="P138" s="80"/>
    </row>
    <row r="139" spans="2:16">
      <c r="B139" s="9">
        <v>6160</v>
      </c>
      <c r="C139" s="14" t="s">
        <v>118</v>
      </c>
      <c r="D139" s="87"/>
      <c r="E139" s="79" t="s">
        <v>227</v>
      </c>
      <c r="F139" s="104"/>
      <c r="G139" s="79" t="s">
        <v>227</v>
      </c>
      <c r="H139" s="80"/>
      <c r="I139" s="79" t="s">
        <v>227</v>
      </c>
      <c r="J139" s="81" t="s">
        <v>227</v>
      </c>
      <c r="L139" s="86" t="s">
        <v>227</v>
      </c>
      <c r="M139" s="79" t="s">
        <v>227</v>
      </c>
      <c r="N139" s="95" t="s">
        <v>227</v>
      </c>
      <c r="O139" s="96" t="s">
        <v>118</v>
      </c>
      <c r="P139" s="80"/>
    </row>
    <row r="140" spans="2:16">
      <c r="B140" s="9">
        <v>6205</v>
      </c>
      <c r="C140" s="14" t="s">
        <v>119</v>
      </c>
      <c r="D140" s="87"/>
      <c r="E140" s="79" t="s">
        <v>227</v>
      </c>
      <c r="F140" s="104"/>
      <c r="G140" s="79" t="s">
        <v>227</v>
      </c>
      <c r="H140" s="80"/>
      <c r="I140" s="79" t="s">
        <v>227</v>
      </c>
      <c r="J140" s="81" t="s">
        <v>227</v>
      </c>
      <c r="L140" s="86" t="s">
        <v>227</v>
      </c>
      <c r="M140" s="79" t="s">
        <v>227</v>
      </c>
      <c r="N140" s="95" t="s">
        <v>227</v>
      </c>
      <c r="O140" s="96" t="s">
        <v>119</v>
      </c>
      <c r="P140" s="80"/>
    </row>
    <row r="141" spans="2:16">
      <c r="B141" s="9">
        <v>6210</v>
      </c>
      <c r="C141" s="14" t="s">
        <v>120</v>
      </c>
      <c r="D141" s="87"/>
      <c r="E141" s="79" t="s">
        <v>227</v>
      </c>
      <c r="F141" s="104"/>
      <c r="G141" s="79" t="s">
        <v>227</v>
      </c>
      <c r="H141" s="80"/>
      <c r="I141" s="79" t="s">
        <v>227</v>
      </c>
      <c r="J141" s="81" t="s">
        <v>227</v>
      </c>
      <c r="L141" s="86" t="s">
        <v>227</v>
      </c>
      <c r="M141" s="79" t="s">
        <v>227</v>
      </c>
      <c r="N141" s="95" t="s">
        <v>227</v>
      </c>
      <c r="O141" s="96" t="s">
        <v>120</v>
      </c>
      <c r="P141" s="80"/>
    </row>
    <row r="142" spans="2:16">
      <c r="B142" s="9">
        <v>6215</v>
      </c>
      <c r="C142" s="14" t="s">
        <v>32</v>
      </c>
      <c r="D142" s="87"/>
      <c r="E142" s="79" t="s">
        <v>227</v>
      </c>
      <c r="F142" s="104"/>
      <c r="G142" s="79" t="s">
        <v>227</v>
      </c>
      <c r="H142" s="80">
        <v>300</v>
      </c>
      <c r="I142" s="79" t="s">
        <v>227</v>
      </c>
      <c r="J142" s="81">
        <v>1010</v>
      </c>
      <c r="L142" s="86" t="s">
        <v>227</v>
      </c>
      <c r="M142" s="79" t="s">
        <v>227</v>
      </c>
      <c r="N142" s="95">
        <v>1310</v>
      </c>
      <c r="O142" s="96" t="s">
        <v>32</v>
      </c>
      <c r="P142" s="80"/>
    </row>
    <row r="143" spans="2:16">
      <c r="B143" s="9">
        <v>6220</v>
      </c>
      <c r="C143" s="14" t="s">
        <v>121</v>
      </c>
      <c r="D143" s="87"/>
      <c r="E143" s="79" t="s">
        <v>227</v>
      </c>
      <c r="F143" s="104"/>
      <c r="G143" s="79" t="s">
        <v>227</v>
      </c>
      <c r="H143" s="80"/>
      <c r="I143" s="79" t="s">
        <v>227</v>
      </c>
      <c r="J143" s="81" t="s">
        <v>227</v>
      </c>
      <c r="L143" s="86" t="s">
        <v>227</v>
      </c>
      <c r="M143" s="79" t="s">
        <v>227</v>
      </c>
      <c r="N143" s="95" t="s">
        <v>227</v>
      </c>
      <c r="O143" s="96" t="s">
        <v>121</v>
      </c>
      <c r="P143" s="80"/>
    </row>
    <row r="144" spans="2:16">
      <c r="B144" s="9">
        <v>6225</v>
      </c>
      <c r="C144" s="14" t="s">
        <v>122</v>
      </c>
      <c r="D144" s="87"/>
      <c r="E144" s="79" t="s">
        <v>227</v>
      </c>
      <c r="F144" s="104"/>
      <c r="G144" s="79" t="s">
        <v>227</v>
      </c>
      <c r="H144" s="80"/>
      <c r="I144" s="79" t="s">
        <v>227</v>
      </c>
      <c r="J144" s="81" t="s">
        <v>227</v>
      </c>
      <c r="L144" s="86" t="s">
        <v>227</v>
      </c>
      <c r="M144" s="79" t="s">
        <v>227</v>
      </c>
      <c r="N144" s="95" t="s">
        <v>227</v>
      </c>
      <c r="O144" s="96" t="s">
        <v>122</v>
      </c>
      <c r="P144" s="80"/>
    </row>
    <row r="145" spans="2:16">
      <c r="B145" s="9">
        <v>6230</v>
      </c>
      <c r="C145" s="14" t="s">
        <v>123</v>
      </c>
      <c r="D145" s="87"/>
      <c r="E145" s="79" t="s">
        <v>227</v>
      </c>
      <c r="F145" s="104"/>
      <c r="G145" s="79" t="s">
        <v>227</v>
      </c>
      <c r="H145" s="80"/>
      <c r="I145" s="79" t="s">
        <v>227</v>
      </c>
      <c r="J145" s="81" t="s">
        <v>227</v>
      </c>
      <c r="L145" s="86" t="s">
        <v>227</v>
      </c>
      <c r="M145" s="79" t="s">
        <v>227</v>
      </c>
      <c r="N145" s="95" t="s">
        <v>227</v>
      </c>
      <c r="O145" s="96" t="s">
        <v>123</v>
      </c>
      <c r="P145" s="80"/>
    </row>
    <row r="146" spans="2:16">
      <c r="B146" s="9">
        <v>6305</v>
      </c>
      <c r="C146" s="14" t="s">
        <v>33</v>
      </c>
      <c r="D146" s="87"/>
      <c r="E146" s="79" t="s">
        <v>227</v>
      </c>
      <c r="F146" s="104">
        <v>750</v>
      </c>
      <c r="G146" s="79" t="s">
        <v>227</v>
      </c>
      <c r="H146" s="80"/>
      <c r="I146" s="79">
        <v>850</v>
      </c>
      <c r="J146" s="81">
        <v>15800</v>
      </c>
      <c r="L146" s="86" t="s">
        <v>227</v>
      </c>
      <c r="M146" s="79">
        <v>900</v>
      </c>
      <c r="N146" s="95">
        <v>17400</v>
      </c>
      <c r="O146" s="96" t="s">
        <v>33</v>
      </c>
      <c r="P146" s="80"/>
    </row>
    <row r="147" spans="2:16">
      <c r="B147" s="9">
        <v>6306</v>
      </c>
      <c r="C147" s="14" t="s">
        <v>161</v>
      </c>
      <c r="D147" s="87"/>
      <c r="E147" s="79" t="s">
        <v>227</v>
      </c>
      <c r="F147" s="104"/>
      <c r="G147" s="79" t="s">
        <v>227</v>
      </c>
      <c r="H147" s="80"/>
      <c r="I147" s="79" t="s">
        <v>227</v>
      </c>
      <c r="J147" s="81">
        <v>2100</v>
      </c>
      <c r="K147" s="76">
        <v>1200</v>
      </c>
      <c r="L147" s="86">
        <v>1515</v>
      </c>
      <c r="M147" s="79">
        <v>2300</v>
      </c>
      <c r="N147" s="95">
        <v>4815</v>
      </c>
      <c r="O147" s="96" t="s">
        <v>161</v>
      </c>
      <c r="P147" s="80"/>
    </row>
    <row r="148" spans="2:16">
      <c r="B148" s="9">
        <v>6315</v>
      </c>
      <c r="C148" s="14" t="s">
        <v>124</v>
      </c>
      <c r="D148" s="87"/>
      <c r="E148" s="79" t="s">
        <v>227</v>
      </c>
      <c r="F148" s="104"/>
      <c r="G148" s="79" t="s">
        <v>227</v>
      </c>
      <c r="H148" s="80"/>
      <c r="I148" s="79" t="s">
        <v>227</v>
      </c>
      <c r="J148" s="81" t="s">
        <v>227</v>
      </c>
      <c r="L148" s="86" t="s">
        <v>227</v>
      </c>
      <c r="M148" s="79" t="s">
        <v>227</v>
      </c>
      <c r="N148" s="95" t="s">
        <v>227</v>
      </c>
      <c r="O148" s="96" t="s">
        <v>124</v>
      </c>
      <c r="P148" s="80"/>
    </row>
    <row r="149" spans="2:16">
      <c r="B149" s="9">
        <v>6320</v>
      </c>
      <c r="C149" s="14" t="s">
        <v>162</v>
      </c>
      <c r="D149" s="87"/>
      <c r="E149" s="79" t="s">
        <v>227</v>
      </c>
      <c r="F149" s="104"/>
      <c r="G149" s="79" t="s">
        <v>227</v>
      </c>
      <c r="H149" s="80"/>
      <c r="I149" s="79" t="s">
        <v>227</v>
      </c>
      <c r="J149" s="81" t="s">
        <v>227</v>
      </c>
      <c r="L149" s="86" t="s">
        <v>227</v>
      </c>
      <c r="M149" s="79" t="s">
        <v>227</v>
      </c>
      <c r="N149" s="95" t="s">
        <v>227</v>
      </c>
      <c r="O149" s="96" t="s">
        <v>162</v>
      </c>
      <c r="P149" s="80"/>
    </row>
    <row r="150" spans="2:16">
      <c r="B150" s="9">
        <v>6323</v>
      </c>
      <c r="C150" s="14" t="s">
        <v>44</v>
      </c>
      <c r="D150" s="87"/>
      <c r="E150" s="79" t="s">
        <v>227</v>
      </c>
      <c r="F150" s="104"/>
      <c r="G150" s="79" t="s">
        <v>227</v>
      </c>
      <c r="H150" s="80"/>
      <c r="I150" s="79" t="s">
        <v>227</v>
      </c>
      <c r="J150" s="81" t="s">
        <v>227</v>
      </c>
      <c r="L150" s="86" t="s">
        <v>227</v>
      </c>
      <c r="M150" s="79">
        <v>500</v>
      </c>
      <c r="N150" s="95" t="s">
        <v>227</v>
      </c>
      <c r="O150" s="96" t="s">
        <v>44</v>
      </c>
      <c r="P150" s="80"/>
    </row>
    <row r="151" spans="2:16">
      <c r="B151" s="9">
        <v>6325</v>
      </c>
      <c r="C151" s="14" t="s">
        <v>125</v>
      </c>
      <c r="D151" s="87"/>
      <c r="E151" s="79" t="s">
        <v>227</v>
      </c>
      <c r="F151" s="104"/>
      <c r="G151" s="79" t="s">
        <v>227</v>
      </c>
      <c r="H151" s="80"/>
      <c r="I151" s="79" t="s">
        <v>227</v>
      </c>
      <c r="J151" s="81" t="s">
        <v>227</v>
      </c>
      <c r="L151" s="86" t="s">
        <v>227</v>
      </c>
      <c r="M151" s="79" t="s">
        <v>227</v>
      </c>
      <c r="N151" s="95" t="s">
        <v>227</v>
      </c>
      <c r="O151" s="96" t="s">
        <v>125</v>
      </c>
      <c r="P151" s="80"/>
    </row>
    <row r="152" spans="2:16">
      <c r="B152" s="9">
        <v>6330</v>
      </c>
      <c r="C152" s="14" t="s">
        <v>126</v>
      </c>
      <c r="D152" s="87"/>
      <c r="E152" s="79" t="s">
        <v>227</v>
      </c>
      <c r="F152" s="104"/>
      <c r="G152" s="79" t="s">
        <v>227</v>
      </c>
      <c r="H152" s="80"/>
      <c r="I152" s="79" t="s">
        <v>227</v>
      </c>
      <c r="J152" s="81" t="s">
        <v>227</v>
      </c>
      <c r="L152" s="86" t="s">
        <v>227</v>
      </c>
      <c r="M152" s="79" t="s">
        <v>227</v>
      </c>
      <c r="N152" s="95" t="s">
        <v>227</v>
      </c>
      <c r="O152" s="96" t="s">
        <v>126</v>
      </c>
      <c r="P152" s="80"/>
    </row>
    <row r="153" spans="2:16">
      <c r="B153" s="9">
        <v>6335</v>
      </c>
      <c r="C153" s="14" t="s">
        <v>127</v>
      </c>
      <c r="D153" s="87"/>
      <c r="E153" s="79" t="s">
        <v>227</v>
      </c>
      <c r="F153" s="104"/>
      <c r="G153" s="79" t="s">
        <v>227</v>
      </c>
      <c r="H153" s="80"/>
      <c r="I153" s="79" t="s">
        <v>227</v>
      </c>
      <c r="J153" s="81" t="s">
        <v>227</v>
      </c>
      <c r="L153" s="86" t="s">
        <v>227</v>
      </c>
      <c r="M153" s="79" t="s">
        <v>227</v>
      </c>
      <c r="N153" s="95" t="s">
        <v>227</v>
      </c>
      <c r="O153" s="96" t="s">
        <v>127</v>
      </c>
      <c r="P153" s="80"/>
    </row>
    <row r="154" spans="2:16">
      <c r="B154" s="9">
        <v>6340</v>
      </c>
      <c r="C154" s="14" t="s">
        <v>50</v>
      </c>
      <c r="D154" s="87"/>
      <c r="E154" s="79" t="s">
        <v>227</v>
      </c>
      <c r="F154" s="104"/>
      <c r="G154" s="79">
        <v>210</v>
      </c>
      <c r="H154" s="80"/>
      <c r="I154" s="79" t="s">
        <v>227</v>
      </c>
      <c r="J154" s="81" t="s">
        <v>227</v>
      </c>
      <c r="L154" s="86" t="s">
        <v>227</v>
      </c>
      <c r="M154" s="79" t="s">
        <v>227</v>
      </c>
      <c r="N154" s="95">
        <v>210</v>
      </c>
      <c r="O154" s="96" t="s">
        <v>50</v>
      </c>
      <c r="P154" s="80"/>
    </row>
    <row r="155" spans="2:16">
      <c r="B155" s="10">
        <v>6350</v>
      </c>
      <c r="C155" s="14" t="s">
        <v>163</v>
      </c>
      <c r="D155" s="87"/>
      <c r="E155" s="79" t="s">
        <v>227</v>
      </c>
      <c r="F155" s="104"/>
      <c r="G155" s="79" t="s">
        <v>227</v>
      </c>
      <c r="H155" s="80"/>
      <c r="I155" s="79" t="s">
        <v>227</v>
      </c>
      <c r="J155" s="81" t="s">
        <v>227</v>
      </c>
      <c r="L155" s="86" t="s">
        <v>227</v>
      </c>
      <c r="M155" s="79" t="s">
        <v>227</v>
      </c>
      <c r="N155" s="95" t="s">
        <v>227</v>
      </c>
      <c r="O155" s="96" t="s">
        <v>163</v>
      </c>
      <c r="P155" s="80"/>
    </row>
    <row r="156" spans="2:16">
      <c r="B156" s="10">
        <v>6410</v>
      </c>
      <c r="C156" s="19" t="s">
        <v>128</v>
      </c>
      <c r="D156" s="87"/>
      <c r="E156" s="79" t="s">
        <v>227</v>
      </c>
      <c r="F156" s="104"/>
      <c r="G156" s="79" t="s">
        <v>227</v>
      </c>
      <c r="H156" s="80"/>
      <c r="I156" s="79" t="s">
        <v>227</v>
      </c>
      <c r="J156" s="81" t="s">
        <v>227</v>
      </c>
      <c r="L156" s="86" t="s">
        <v>227</v>
      </c>
      <c r="M156" s="79" t="s">
        <v>227</v>
      </c>
      <c r="N156" s="95" t="s">
        <v>227</v>
      </c>
      <c r="O156" s="96" t="s">
        <v>128</v>
      </c>
      <c r="P156" s="80"/>
    </row>
    <row r="157" spans="2:16">
      <c r="B157" s="9">
        <v>6415</v>
      </c>
      <c r="C157" s="14" t="s">
        <v>129</v>
      </c>
      <c r="D157" s="87"/>
      <c r="E157" s="79" t="s">
        <v>227</v>
      </c>
      <c r="F157" s="104"/>
      <c r="G157" s="79" t="s">
        <v>227</v>
      </c>
      <c r="H157" s="80"/>
      <c r="I157" s="79" t="s">
        <v>227</v>
      </c>
      <c r="J157" s="81" t="s">
        <v>227</v>
      </c>
      <c r="L157" s="86" t="s">
        <v>227</v>
      </c>
      <c r="M157" s="79" t="s">
        <v>227</v>
      </c>
      <c r="N157" s="95" t="s">
        <v>227</v>
      </c>
      <c r="O157" s="96" t="s">
        <v>129</v>
      </c>
      <c r="P157" s="80"/>
    </row>
    <row r="158" spans="2:16">
      <c r="B158" s="9">
        <v>6418</v>
      </c>
      <c r="C158" s="14" t="s">
        <v>45</v>
      </c>
      <c r="D158" s="87"/>
      <c r="E158" s="79" t="s">
        <v>227</v>
      </c>
      <c r="F158" s="104"/>
      <c r="G158" s="79">
        <v>1800</v>
      </c>
      <c r="H158" s="80"/>
      <c r="I158" s="79" t="s">
        <v>227</v>
      </c>
      <c r="J158" s="81">
        <v>2900</v>
      </c>
      <c r="L158" s="86" t="s">
        <v>227</v>
      </c>
      <c r="M158" s="79">
        <v>100</v>
      </c>
      <c r="N158" s="95">
        <v>4700</v>
      </c>
      <c r="O158" s="96" t="s">
        <v>45</v>
      </c>
      <c r="P158" s="80"/>
    </row>
    <row r="159" spans="2:16">
      <c r="B159" s="9">
        <v>6420</v>
      </c>
      <c r="C159" s="14" t="s">
        <v>130</v>
      </c>
      <c r="D159" s="87"/>
      <c r="E159" s="79" t="s">
        <v>227</v>
      </c>
      <c r="F159" s="104"/>
      <c r="G159" s="79" t="s">
        <v>227</v>
      </c>
      <c r="H159" s="80"/>
      <c r="I159" s="79" t="s">
        <v>227</v>
      </c>
      <c r="J159" s="81">
        <v>910</v>
      </c>
      <c r="L159" s="86" t="s">
        <v>227</v>
      </c>
      <c r="M159" s="79">
        <v>250</v>
      </c>
      <c r="N159" s="95">
        <v>910</v>
      </c>
      <c r="O159" s="96" t="s">
        <v>130</v>
      </c>
      <c r="P159" s="80"/>
    </row>
    <row r="160" spans="2:16">
      <c r="B160" s="9">
        <v>6425</v>
      </c>
      <c r="C160" s="14" t="s">
        <v>131</v>
      </c>
      <c r="D160" s="87"/>
      <c r="E160" s="79" t="s">
        <v>227</v>
      </c>
      <c r="F160" s="104"/>
      <c r="G160" s="79" t="s">
        <v>227</v>
      </c>
      <c r="H160" s="80"/>
      <c r="I160" s="79" t="s">
        <v>227</v>
      </c>
      <c r="J160" s="81" t="s">
        <v>227</v>
      </c>
      <c r="L160" s="86" t="s">
        <v>227</v>
      </c>
      <c r="M160" s="79" t="s">
        <v>227</v>
      </c>
      <c r="N160" s="95" t="s">
        <v>227</v>
      </c>
      <c r="O160" s="96" t="s">
        <v>131</v>
      </c>
      <c r="P160" s="80"/>
    </row>
    <row r="161" spans="2:16">
      <c r="B161" s="9">
        <v>6430</v>
      </c>
      <c r="C161" s="14" t="s">
        <v>132</v>
      </c>
      <c r="D161" s="87"/>
      <c r="E161" s="79" t="s">
        <v>227</v>
      </c>
      <c r="F161" s="104"/>
      <c r="G161" s="79" t="s">
        <v>227</v>
      </c>
      <c r="H161" s="80"/>
      <c r="I161" s="79" t="s">
        <v>227</v>
      </c>
      <c r="J161" s="81" t="s">
        <v>227</v>
      </c>
      <c r="L161" s="86" t="s">
        <v>227</v>
      </c>
      <c r="M161" s="79" t="s">
        <v>227</v>
      </c>
      <c r="N161" s="95" t="s">
        <v>227</v>
      </c>
      <c r="O161" s="96" t="s">
        <v>132</v>
      </c>
      <c r="P161" s="80"/>
    </row>
    <row r="162" spans="2:16">
      <c r="B162" s="9">
        <v>6436</v>
      </c>
      <c r="C162" s="14" t="s">
        <v>164</v>
      </c>
      <c r="D162" s="87"/>
      <c r="E162" s="79" t="s">
        <v>227</v>
      </c>
      <c r="F162" s="104"/>
      <c r="G162" s="79" t="s">
        <v>227</v>
      </c>
      <c r="H162" s="80"/>
      <c r="I162" s="79" t="s">
        <v>227</v>
      </c>
      <c r="J162" s="81" t="s">
        <v>227</v>
      </c>
      <c r="L162" s="86" t="s">
        <v>227</v>
      </c>
      <c r="M162" s="79" t="s">
        <v>227</v>
      </c>
      <c r="N162" s="95" t="s">
        <v>227</v>
      </c>
      <c r="O162" s="96" t="s">
        <v>164</v>
      </c>
      <c r="P162" s="80"/>
    </row>
    <row r="163" spans="2:16">
      <c r="B163" s="9">
        <v>6440</v>
      </c>
      <c r="C163" s="14" t="s">
        <v>51</v>
      </c>
      <c r="D163" s="87"/>
      <c r="E163" s="79">
        <v>521</v>
      </c>
      <c r="F163" s="104">
        <v>6900</v>
      </c>
      <c r="G163" s="79" t="s">
        <v>227</v>
      </c>
      <c r="H163" s="80"/>
      <c r="I163" s="79">
        <v>1400</v>
      </c>
      <c r="J163" s="81">
        <v>2005</v>
      </c>
      <c r="L163" s="86">
        <v>275</v>
      </c>
      <c r="M163" s="79">
        <v>1200</v>
      </c>
      <c r="N163" s="95">
        <v>11101</v>
      </c>
      <c r="O163" s="96" t="s">
        <v>51</v>
      </c>
      <c r="P163" s="80"/>
    </row>
    <row r="164" spans="2:16">
      <c r="B164" s="9">
        <v>6445</v>
      </c>
      <c r="C164" s="14" t="s">
        <v>46</v>
      </c>
      <c r="D164" s="87"/>
      <c r="E164" s="79">
        <v>906</v>
      </c>
      <c r="F164" s="104"/>
      <c r="G164" s="79">
        <v>3830</v>
      </c>
      <c r="H164" s="80">
        <v>900</v>
      </c>
      <c r="I164" s="79" t="s">
        <v>227</v>
      </c>
      <c r="J164" s="81">
        <v>8180</v>
      </c>
      <c r="L164" s="86">
        <v>2012</v>
      </c>
      <c r="M164" s="79">
        <v>1950</v>
      </c>
      <c r="N164" s="95">
        <v>15828</v>
      </c>
      <c r="O164" s="96" t="s">
        <v>46</v>
      </c>
      <c r="P164" s="80"/>
    </row>
    <row r="165" spans="2:16">
      <c r="B165" s="9" t="s">
        <v>172</v>
      </c>
      <c r="C165" s="14"/>
      <c r="D165" s="87"/>
      <c r="E165" s="79" t="s">
        <v>227</v>
      </c>
      <c r="F165" s="104"/>
      <c r="G165" s="79" t="s">
        <v>227</v>
      </c>
      <c r="H165" s="80"/>
      <c r="I165" s="79" t="s">
        <v>227</v>
      </c>
      <c r="J165" s="81" t="s">
        <v>227</v>
      </c>
      <c r="L165" s="86" t="s">
        <v>227</v>
      </c>
      <c r="M165" s="79" t="s">
        <v>227</v>
      </c>
      <c r="N165" s="95" t="s">
        <v>227</v>
      </c>
      <c r="O165" s="96"/>
      <c r="P165" s="80"/>
    </row>
    <row r="166" spans="2:16">
      <c r="B166" s="9" t="s">
        <v>172</v>
      </c>
      <c r="C166" s="14"/>
      <c r="D166" s="87"/>
      <c r="E166" s="79" t="s">
        <v>227</v>
      </c>
      <c r="F166" s="104"/>
      <c r="G166" s="79" t="s">
        <v>227</v>
      </c>
      <c r="H166" s="80"/>
      <c r="I166" s="79" t="s">
        <v>227</v>
      </c>
      <c r="J166" s="81" t="s">
        <v>227</v>
      </c>
      <c r="L166" s="86" t="s">
        <v>227</v>
      </c>
      <c r="M166" s="79" t="s">
        <v>227</v>
      </c>
      <c r="N166" s="95" t="s">
        <v>227</v>
      </c>
      <c r="O166" s="96"/>
      <c r="P166" s="80"/>
    </row>
    <row r="167" spans="2:16">
      <c r="B167" s="9" t="s">
        <v>172</v>
      </c>
      <c r="C167" s="14"/>
      <c r="D167" s="87"/>
      <c r="E167" s="79" t="s">
        <v>227</v>
      </c>
      <c r="F167" s="104"/>
      <c r="G167" s="79" t="s">
        <v>227</v>
      </c>
      <c r="H167" s="80"/>
      <c r="I167" s="79" t="s">
        <v>227</v>
      </c>
      <c r="J167" s="81" t="s">
        <v>227</v>
      </c>
      <c r="L167" s="86" t="s">
        <v>227</v>
      </c>
      <c r="M167" s="79" t="s">
        <v>227</v>
      </c>
      <c r="N167" s="95" t="s">
        <v>227</v>
      </c>
      <c r="O167" s="96"/>
      <c r="P167" s="80"/>
    </row>
    <row r="168" spans="2:16">
      <c r="B168" s="9" t="s">
        <v>172</v>
      </c>
      <c r="C168" s="14"/>
      <c r="D168" s="87"/>
      <c r="E168" s="79" t="s">
        <v>227</v>
      </c>
      <c r="F168" s="104"/>
      <c r="G168" s="79" t="s">
        <v>227</v>
      </c>
      <c r="H168" s="80"/>
      <c r="I168" s="79" t="s">
        <v>227</v>
      </c>
      <c r="J168" s="81" t="s">
        <v>227</v>
      </c>
      <c r="L168" s="86" t="s">
        <v>227</v>
      </c>
      <c r="M168" s="79" t="s">
        <v>227</v>
      </c>
      <c r="N168" s="95" t="s">
        <v>227</v>
      </c>
      <c r="O168" s="96"/>
      <c r="P168" s="80"/>
    </row>
    <row r="169" spans="2:16">
      <c r="B169" s="13">
        <v>7105</v>
      </c>
      <c r="C169" s="14" t="s">
        <v>34</v>
      </c>
      <c r="D169" s="87"/>
      <c r="E169" s="79" t="s">
        <v>227</v>
      </c>
      <c r="F169" s="104"/>
      <c r="G169" s="79" t="s">
        <v>227</v>
      </c>
      <c r="H169" s="80"/>
      <c r="I169" s="79" t="s">
        <v>227</v>
      </c>
      <c r="J169" s="81" t="s">
        <v>227</v>
      </c>
      <c r="L169" s="86" t="s">
        <v>227</v>
      </c>
      <c r="M169" s="79" t="s">
        <v>227</v>
      </c>
      <c r="N169" s="95" t="s">
        <v>227</v>
      </c>
      <c r="O169" s="96" t="s">
        <v>34</v>
      </c>
      <c r="P169" s="80"/>
    </row>
    <row r="170" spans="2:16">
      <c r="B170" s="13">
        <v>7110</v>
      </c>
      <c r="C170" s="14" t="s">
        <v>133</v>
      </c>
      <c r="D170" s="87"/>
      <c r="E170" s="79" t="s">
        <v>227</v>
      </c>
      <c r="F170" s="104"/>
      <c r="G170" s="79" t="s">
        <v>227</v>
      </c>
      <c r="H170" s="80"/>
      <c r="I170" s="79" t="s">
        <v>227</v>
      </c>
      <c r="J170" s="81" t="s">
        <v>227</v>
      </c>
      <c r="L170" s="86" t="s">
        <v>227</v>
      </c>
      <c r="M170" s="79" t="s">
        <v>227</v>
      </c>
      <c r="N170" s="95" t="s">
        <v>227</v>
      </c>
      <c r="O170" s="96" t="s">
        <v>133</v>
      </c>
      <c r="P170" s="80"/>
    </row>
    <row r="171" spans="2:16">
      <c r="B171" s="13">
        <v>7112</v>
      </c>
      <c r="C171" s="14" t="s">
        <v>134</v>
      </c>
      <c r="D171" s="87"/>
      <c r="E171" s="79" t="s">
        <v>227</v>
      </c>
      <c r="F171" s="104"/>
      <c r="G171" s="79" t="s">
        <v>227</v>
      </c>
      <c r="H171" s="80"/>
      <c r="I171" s="79" t="s">
        <v>227</v>
      </c>
      <c r="J171" s="81" t="s">
        <v>227</v>
      </c>
      <c r="L171" s="86" t="s">
        <v>227</v>
      </c>
      <c r="M171" s="79" t="s">
        <v>227</v>
      </c>
      <c r="N171" s="95" t="s">
        <v>227</v>
      </c>
      <c r="O171" s="96" t="s">
        <v>134</v>
      </c>
      <c r="P171" s="80"/>
    </row>
    <row r="172" spans="2:16">
      <c r="B172" s="13">
        <v>7115</v>
      </c>
      <c r="C172" s="14" t="s">
        <v>35</v>
      </c>
      <c r="D172" s="87"/>
      <c r="E172" s="79">
        <v>536</v>
      </c>
      <c r="F172" s="104">
        <v>970</v>
      </c>
      <c r="G172" s="79" t="s">
        <v>227</v>
      </c>
      <c r="H172" s="80">
        <v>1300</v>
      </c>
      <c r="I172" s="79" t="s">
        <v>227</v>
      </c>
      <c r="J172" s="81">
        <v>5920</v>
      </c>
      <c r="L172" s="86" t="s">
        <v>227</v>
      </c>
      <c r="M172" s="79" t="s">
        <v>227</v>
      </c>
      <c r="N172" s="95">
        <v>8726</v>
      </c>
      <c r="O172" s="96" t="s">
        <v>35</v>
      </c>
      <c r="P172" s="80"/>
    </row>
    <row r="173" spans="2:16">
      <c r="B173" s="13">
        <v>7120</v>
      </c>
      <c r="C173" s="14" t="s">
        <v>36</v>
      </c>
      <c r="D173" s="87"/>
      <c r="E173" s="79">
        <v>485</v>
      </c>
      <c r="F173" s="104"/>
      <c r="G173" s="79">
        <v>1465</v>
      </c>
      <c r="H173" s="80">
        <v>2800</v>
      </c>
      <c r="I173" s="79" t="s">
        <v>227</v>
      </c>
      <c r="J173" s="81">
        <v>370</v>
      </c>
      <c r="L173" s="86">
        <v>280</v>
      </c>
      <c r="M173" s="79">
        <v>3150</v>
      </c>
      <c r="N173" s="95">
        <v>5400</v>
      </c>
      <c r="O173" s="96" t="s">
        <v>36</v>
      </c>
      <c r="P173" s="80"/>
    </row>
    <row r="174" spans="2:16">
      <c r="B174" s="20">
        <v>7125</v>
      </c>
      <c r="C174" s="21" t="s">
        <v>135</v>
      </c>
      <c r="D174" s="87"/>
      <c r="E174" s="79" t="s">
        <v>227</v>
      </c>
      <c r="F174" s="104"/>
      <c r="G174" s="79" t="s">
        <v>227</v>
      </c>
      <c r="H174" s="80"/>
      <c r="I174" s="79" t="s">
        <v>227</v>
      </c>
      <c r="J174" s="81" t="s">
        <v>227</v>
      </c>
      <c r="L174" s="86" t="s">
        <v>227</v>
      </c>
      <c r="M174" s="79" t="s">
        <v>227</v>
      </c>
      <c r="N174" s="95" t="s">
        <v>227</v>
      </c>
      <c r="O174" s="96" t="s">
        <v>135</v>
      </c>
      <c r="P174" s="80"/>
    </row>
    <row r="175" spans="2:16">
      <c r="B175" s="13">
        <v>7133</v>
      </c>
      <c r="C175" s="14" t="s">
        <v>165</v>
      </c>
      <c r="D175" s="87"/>
      <c r="E175" s="79">
        <v>694</v>
      </c>
      <c r="F175" s="104"/>
      <c r="G175" s="79">
        <v>5100</v>
      </c>
      <c r="H175" s="80"/>
      <c r="I175" s="79">
        <v>600</v>
      </c>
      <c r="J175" s="81">
        <v>10100</v>
      </c>
      <c r="L175" s="86" t="s">
        <v>227</v>
      </c>
      <c r="M175" s="79">
        <v>1500</v>
      </c>
      <c r="N175" s="95">
        <v>16494</v>
      </c>
      <c r="O175" s="96" t="s">
        <v>165</v>
      </c>
      <c r="P175" s="80"/>
    </row>
    <row r="176" spans="2:16">
      <c r="B176" s="13">
        <v>7135</v>
      </c>
      <c r="C176" s="14" t="s">
        <v>136</v>
      </c>
      <c r="D176" s="87"/>
      <c r="E176" s="79" t="s">
        <v>227</v>
      </c>
      <c r="F176" s="104"/>
      <c r="G176" s="79" t="s">
        <v>227</v>
      </c>
      <c r="H176" s="80"/>
      <c r="I176" s="79" t="s">
        <v>227</v>
      </c>
      <c r="J176" s="81" t="s">
        <v>227</v>
      </c>
      <c r="L176" s="86" t="s">
        <v>227</v>
      </c>
      <c r="M176" s="79" t="s">
        <v>227</v>
      </c>
      <c r="N176" s="95" t="s">
        <v>227</v>
      </c>
      <c r="O176" s="96" t="s">
        <v>136</v>
      </c>
      <c r="P176" s="80"/>
    </row>
    <row r="177" spans="2:16">
      <c r="B177" s="13">
        <v>7140</v>
      </c>
      <c r="C177" s="14" t="s">
        <v>137</v>
      </c>
      <c r="D177" s="87"/>
      <c r="E177" s="79" t="s">
        <v>227</v>
      </c>
      <c r="F177" s="104"/>
      <c r="G177" s="79" t="s">
        <v>227</v>
      </c>
      <c r="H177" s="80"/>
      <c r="I177" s="79" t="s">
        <v>227</v>
      </c>
      <c r="J177" s="81" t="s">
        <v>227</v>
      </c>
      <c r="L177" s="86" t="s">
        <v>227</v>
      </c>
      <c r="M177" s="79" t="s">
        <v>227</v>
      </c>
      <c r="N177" s="95" t="s">
        <v>227</v>
      </c>
      <c r="O177" s="96" t="s">
        <v>137</v>
      </c>
      <c r="P177" s="80"/>
    </row>
    <row r="178" spans="2:16">
      <c r="B178" s="13">
        <v>7220</v>
      </c>
      <c r="C178" s="14" t="s">
        <v>138</v>
      </c>
      <c r="D178" s="87"/>
      <c r="E178" s="79" t="s">
        <v>227</v>
      </c>
      <c r="F178" s="104"/>
      <c r="G178" s="79" t="s">
        <v>227</v>
      </c>
      <c r="H178" s="80"/>
      <c r="I178" s="79" t="s">
        <v>227</v>
      </c>
      <c r="J178" s="81" t="s">
        <v>227</v>
      </c>
      <c r="L178" s="86" t="s">
        <v>227</v>
      </c>
      <c r="M178" s="79" t="s">
        <v>227</v>
      </c>
      <c r="N178" s="95" t="s">
        <v>227</v>
      </c>
      <c r="O178" s="96" t="s">
        <v>138</v>
      </c>
      <c r="P178" s="80"/>
    </row>
    <row r="179" spans="2:16">
      <c r="B179" s="13">
        <v>7230</v>
      </c>
      <c r="C179" s="14" t="s">
        <v>139</v>
      </c>
      <c r="D179" s="87"/>
      <c r="E179" s="79" t="s">
        <v>227</v>
      </c>
      <c r="F179" s="104"/>
      <c r="G179" s="79" t="s">
        <v>227</v>
      </c>
      <c r="H179" s="80"/>
      <c r="I179" s="79" t="s">
        <v>227</v>
      </c>
      <c r="J179" s="81" t="s">
        <v>227</v>
      </c>
      <c r="L179" s="86" t="s">
        <v>227</v>
      </c>
      <c r="M179" s="79" t="s">
        <v>227</v>
      </c>
      <c r="N179" s="95" t="s">
        <v>227</v>
      </c>
      <c r="O179" s="96" t="s">
        <v>139</v>
      </c>
      <c r="P179" s="80"/>
    </row>
    <row r="180" spans="2:16">
      <c r="B180" s="13">
        <v>7305</v>
      </c>
      <c r="C180" s="14" t="s">
        <v>37</v>
      </c>
      <c r="D180" s="87"/>
      <c r="E180" s="79">
        <v>729</v>
      </c>
      <c r="F180" s="104"/>
      <c r="G180" s="79">
        <v>3500</v>
      </c>
      <c r="H180" s="80"/>
      <c r="I180" s="79">
        <v>300</v>
      </c>
      <c r="J180" s="81">
        <v>17701</v>
      </c>
      <c r="L180" s="86">
        <v>615</v>
      </c>
      <c r="M180" s="79">
        <v>5500</v>
      </c>
      <c r="N180" s="95">
        <v>22845</v>
      </c>
      <c r="O180" s="96" t="s">
        <v>37</v>
      </c>
      <c r="P180" s="80"/>
    </row>
    <row r="181" spans="2:16">
      <c r="B181" s="13">
        <v>7310</v>
      </c>
      <c r="C181" s="17" t="s">
        <v>38</v>
      </c>
      <c r="D181" s="22"/>
      <c r="E181" s="79">
        <v>345</v>
      </c>
      <c r="F181" s="104">
        <v>150</v>
      </c>
      <c r="G181" s="79">
        <v>2000</v>
      </c>
      <c r="H181" s="80"/>
      <c r="I181" s="79" t="s">
        <v>227</v>
      </c>
      <c r="J181" s="81">
        <v>5710</v>
      </c>
      <c r="L181" s="86" t="s">
        <v>227</v>
      </c>
      <c r="M181" s="79">
        <v>1400</v>
      </c>
      <c r="N181" s="95">
        <v>8205</v>
      </c>
      <c r="O181" s="96" t="s">
        <v>38</v>
      </c>
      <c r="P181" s="80"/>
    </row>
    <row r="182" spans="2:16">
      <c r="B182" s="13">
        <v>7315</v>
      </c>
      <c r="C182" s="14" t="s">
        <v>140</v>
      </c>
      <c r="D182" s="87"/>
      <c r="E182" s="79" t="s">
        <v>227</v>
      </c>
      <c r="F182" s="104"/>
      <c r="G182" s="79" t="s">
        <v>227</v>
      </c>
      <c r="H182" s="80"/>
      <c r="I182" s="79" t="s">
        <v>227</v>
      </c>
      <c r="J182" s="81">
        <v>800</v>
      </c>
      <c r="L182" s="86" t="s">
        <v>227</v>
      </c>
      <c r="M182" s="79" t="s">
        <v>227</v>
      </c>
      <c r="N182" s="95">
        <v>800</v>
      </c>
      <c r="O182" s="96" t="s">
        <v>140</v>
      </c>
      <c r="P182" s="80"/>
    </row>
    <row r="183" spans="2:16">
      <c r="B183" s="13">
        <v>7318</v>
      </c>
      <c r="C183" s="14" t="s">
        <v>152</v>
      </c>
      <c r="D183" s="87"/>
      <c r="E183" s="79" t="s">
        <v>227</v>
      </c>
      <c r="F183" s="104"/>
      <c r="G183" s="79" t="s">
        <v>227</v>
      </c>
      <c r="H183" s="80"/>
      <c r="I183" s="79" t="s">
        <v>227</v>
      </c>
      <c r="J183" s="81">
        <v>4300</v>
      </c>
      <c r="L183" s="86" t="s">
        <v>227</v>
      </c>
      <c r="M183" s="79">
        <v>1000</v>
      </c>
      <c r="N183" s="95">
        <v>4300</v>
      </c>
      <c r="O183" s="96" t="s">
        <v>152</v>
      </c>
      <c r="P183" s="80"/>
    </row>
    <row r="184" spans="2:16">
      <c r="B184" s="13">
        <v>7328</v>
      </c>
      <c r="C184" s="14" t="s">
        <v>52</v>
      </c>
      <c r="D184" s="87"/>
      <c r="E184" s="79" t="s">
        <v>227</v>
      </c>
      <c r="F184" s="104"/>
      <c r="G184" s="79" t="s">
        <v>227</v>
      </c>
      <c r="H184" s="80"/>
      <c r="I184" s="79" t="s">
        <v>227</v>
      </c>
      <c r="J184" s="81" t="s">
        <v>227</v>
      </c>
      <c r="L184" s="86" t="s">
        <v>227</v>
      </c>
      <c r="M184" s="79" t="s">
        <v>227</v>
      </c>
      <c r="N184" s="95" t="s">
        <v>227</v>
      </c>
      <c r="O184" s="96" t="s">
        <v>52</v>
      </c>
      <c r="P184" s="80"/>
    </row>
    <row r="185" spans="2:16">
      <c r="B185" s="13">
        <v>7330</v>
      </c>
      <c r="C185" s="14" t="s">
        <v>141</v>
      </c>
      <c r="D185" s="87"/>
      <c r="E185" s="79" t="s">
        <v>227</v>
      </c>
      <c r="F185" s="104"/>
      <c r="G185" s="79" t="s">
        <v>227</v>
      </c>
      <c r="H185" s="80"/>
      <c r="I185" s="79" t="s">
        <v>227</v>
      </c>
      <c r="J185" s="81" t="s">
        <v>227</v>
      </c>
      <c r="L185" s="86" t="s">
        <v>227</v>
      </c>
      <c r="M185" s="79" t="s">
        <v>227</v>
      </c>
      <c r="N185" s="95" t="s">
        <v>227</v>
      </c>
      <c r="O185" s="96" t="s">
        <v>141</v>
      </c>
      <c r="P185" s="80"/>
    </row>
    <row r="186" spans="2:16">
      <c r="B186" s="13">
        <v>7335</v>
      </c>
      <c r="C186" s="14" t="s">
        <v>142</v>
      </c>
      <c r="D186" s="87"/>
      <c r="E186" s="79" t="s">
        <v>227</v>
      </c>
      <c r="F186" s="104"/>
      <c r="G186" s="79" t="s">
        <v>227</v>
      </c>
      <c r="H186" s="80"/>
      <c r="I186" s="79" t="s">
        <v>227</v>
      </c>
      <c r="J186" s="81" t="s">
        <v>227</v>
      </c>
      <c r="L186" s="86" t="s">
        <v>227</v>
      </c>
      <c r="M186" s="79" t="s">
        <v>227</v>
      </c>
      <c r="N186" s="95" t="s">
        <v>227</v>
      </c>
      <c r="O186" s="96" t="s">
        <v>142</v>
      </c>
      <c r="P186" s="80"/>
    </row>
    <row r="187" spans="2:16">
      <c r="B187" s="13">
        <v>7340</v>
      </c>
      <c r="C187" s="14" t="s">
        <v>39</v>
      </c>
      <c r="D187" s="87"/>
      <c r="E187" s="79">
        <v>648</v>
      </c>
      <c r="F187" s="104"/>
      <c r="G187" s="79">
        <v>3775</v>
      </c>
      <c r="H187" s="80"/>
      <c r="I187" s="79">
        <v>6850</v>
      </c>
      <c r="J187" s="81">
        <v>22935</v>
      </c>
      <c r="K187" s="76">
        <v>1025</v>
      </c>
      <c r="L187" s="86">
        <v>3250</v>
      </c>
      <c r="M187" s="79">
        <v>2800</v>
      </c>
      <c r="N187" s="95">
        <v>38483</v>
      </c>
      <c r="O187" s="96" t="s">
        <v>39</v>
      </c>
      <c r="P187" s="80"/>
    </row>
    <row r="188" spans="2:16">
      <c r="B188" s="13">
        <v>7345</v>
      </c>
      <c r="C188" s="14" t="s">
        <v>153</v>
      </c>
      <c r="D188" s="18"/>
      <c r="E188" s="79" t="s">
        <v>227</v>
      </c>
      <c r="F188" s="104"/>
      <c r="G188" s="79" t="s">
        <v>227</v>
      </c>
      <c r="H188" s="80"/>
      <c r="I188" s="79" t="s">
        <v>227</v>
      </c>
      <c r="J188" s="81" t="s">
        <v>227</v>
      </c>
      <c r="L188" s="86" t="s">
        <v>227</v>
      </c>
      <c r="M188" s="79" t="s">
        <v>227</v>
      </c>
      <c r="N188" s="95" t="s">
        <v>227</v>
      </c>
      <c r="O188" s="96" t="s">
        <v>153</v>
      </c>
      <c r="P188" s="80"/>
    </row>
    <row r="189" spans="2:16">
      <c r="B189" s="13">
        <v>7348</v>
      </c>
      <c r="C189" s="14" t="s">
        <v>143</v>
      </c>
      <c r="D189" s="18"/>
      <c r="E189" s="79" t="s">
        <v>227</v>
      </c>
      <c r="F189" s="104"/>
      <c r="G189" s="79" t="s">
        <v>227</v>
      </c>
      <c r="H189" s="80"/>
      <c r="I189" s="79" t="s">
        <v>227</v>
      </c>
      <c r="J189" s="81" t="s">
        <v>227</v>
      </c>
      <c r="L189" s="86" t="s">
        <v>227</v>
      </c>
      <c r="M189" s="79" t="s">
        <v>227</v>
      </c>
      <c r="N189" s="95" t="s">
        <v>227</v>
      </c>
      <c r="O189" s="96" t="s">
        <v>143</v>
      </c>
      <c r="P189" s="80"/>
    </row>
    <row r="190" spans="2:16">
      <c r="B190" s="13">
        <v>7350</v>
      </c>
      <c r="C190" s="14" t="s">
        <v>144</v>
      </c>
      <c r="D190" s="18"/>
      <c r="E190" s="79" t="s">
        <v>227</v>
      </c>
      <c r="F190" s="104"/>
      <c r="G190" s="79" t="s">
        <v>227</v>
      </c>
      <c r="H190" s="80"/>
      <c r="I190" s="79" t="s">
        <v>227</v>
      </c>
      <c r="J190" s="81" t="s">
        <v>227</v>
      </c>
      <c r="L190" s="86" t="s">
        <v>227</v>
      </c>
      <c r="M190" s="79" t="s">
        <v>227</v>
      </c>
      <c r="N190" s="95" t="s">
        <v>227</v>
      </c>
      <c r="O190" s="96" t="s">
        <v>144</v>
      </c>
      <c r="P190" s="80"/>
    </row>
    <row r="191" spans="2:16">
      <c r="B191" s="13">
        <v>7405</v>
      </c>
      <c r="C191" s="14" t="s">
        <v>145</v>
      </c>
      <c r="D191" s="18"/>
      <c r="E191" s="79" t="s">
        <v>227</v>
      </c>
      <c r="F191" s="104"/>
      <c r="G191" s="79" t="s">
        <v>227</v>
      </c>
      <c r="H191" s="80"/>
      <c r="I191" s="79" t="s">
        <v>227</v>
      </c>
      <c r="J191" s="81" t="s">
        <v>227</v>
      </c>
      <c r="L191" s="86" t="s">
        <v>227</v>
      </c>
      <c r="M191" s="79" t="s">
        <v>227</v>
      </c>
      <c r="N191" s="95" t="s">
        <v>227</v>
      </c>
      <c r="O191" s="96" t="s">
        <v>145</v>
      </c>
      <c r="P191" s="80"/>
    </row>
    <row r="192" spans="2:16">
      <c r="B192" s="13">
        <v>7410</v>
      </c>
      <c r="C192" s="14" t="s">
        <v>40</v>
      </c>
      <c r="D192" s="18"/>
      <c r="E192" s="79" t="s">
        <v>227</v>
      </c>
      <c r="F192" s="104"/>
      <c r="G192" s="79" t="s">
        <v>227</v>
      </c>
      <c r="H192" s="80"/>
      <c r="I192" s="79" t="s">
        <v>227</v>
      </c>
      <c r="J192" s="81" t="s">
        <v>227</v>
      </c>
      <c r="L192" s="86" t="s">
        <v>227</v>
      </c>
      <c r="M192" s="79" t="s">
        <v>227</v>
      </c>
      <c r="N192" s="95" t="s">
        <v>227</v>
      </c>
      <c r="O192" s="96" t="s">
        <v>40</v>
      </c>
      <c r="P192" s="80"/>
    </row>
    <row r="193" spans="2:19">
      <c r="B193" s="13">
        <v>7415</v>
      </c>
      <c r="C193" s="14" t="s">
        <v>41</v>
      </c>
      <c r="D193" s="87"/>
      <c r="E193" s="79" t="s">
        <v>227</v>
      </c>
      <c r="F193" s="104"/>
      <c r="G193" s="79" t="s">
        <v>227</v>
      </c>
      <c r="H193" s="80"/>
      <c r="I193" s="79" t="s">
        <v>227</v>
      </c>
      <c r="J193" s="81" t="s">
        <v>227</v>
      </c>
      <c r="L193" s="86" t="s">
        <v>227</v>
      </c>
      <c r="M193" s="79" t="s">
        <v>227</v>
      </c>
      <c r="N193" s="95" t="s">
        <v>227</v>
      </c>
      <c r="O193" s="96" t="s">
        <v>41</v>
      </c>
      <c r="P193" s="80"/>
    </row>
    <row r="194" spans="2:19">
      <c r="B194" s="13">
        <v>7420</v>
      </c>
      <c r="C194" s="14" t="s">
        <v>146</v>
      </c>
      <c r="D194" s="18"/>
      <c r="E194" s="79" t="s">
        <v>227</v>
      </c>
      <c r="F194" s="104"/>
      <c r="G194" s="79" t="s">
        <v>227</v>
      </c>
      <c r="H194" s="80"/>
      <c r="I194" s="79" t="s">
        <v>227</v>
      </c>
      <c r="J194" s="81" t="s">
        <v>227</v>
      </c>
      <c r="L194" s="86" t="s">
        <v>227</v>
      </c>
      <c r="M194" s="79" t="s">
        <v>227</v>
      </c>
      <c r="N194" s="95" t="s">
        <v>227</v>
      </c>
      <c r="O194" s="96" t="s">
        <v>146</v>
      </c>
      <c r="P194" s="80"/>
    </row>
    <row r="195" spans="2:19">
      <c r="B195" s="13">
        <v>7425</v>
      </c>
      <c r="C195" s="14" t="s">
        <v>147</v>
      </c>
      <c r="D195" s="18"/>
      <c r="E195" s="79" t="s">
        <v>227</v>
      </c>
      <c r="F195" s="104"/>
      <c r="G195" s="79" t="s">
        <v>227</v>
      </c>
      <c r="H195" s="80"/>
      <c r="I195" s="79" t="s">
        <v>227</v>
      </c>
      <c r="J195" s="81" t="s">
        <v>227</v>
      </c>
      <c r="L195" s="86" t="s">
        <v>227</v>
      </c>
      <c r="M195" s="79" t="s">
        <v>227</v>
      </c>
      <c r="N195" s="95" t="s">
        <v>227</v>
      </c>
      <c r="O195" s="96" t="s">
        <v>147</v>
      </c>
      <c r="P195" s="80"/>
    </row>
    <row r="196" spans="2:19">
      <c r="B196" s="23">
        <v>7337</v>
      </c>
      <c r="C196" s="24" t="s">
        <v>182</v>
      </c>
      <c r="D196" s="18"/>
      <c r="E196" s="79" t="s">
        <v>227</v>
      </c>
      <c r="F196" s="104"/>
      <c r="G196" s="79" t="s">
        <v>227</v>
      </c>
      <c r="H196" s="80"/>
      <c r="I196" s="79">
        <v>240</v>
      </c>
      <c r="J196" s="81">
        <v>1320</v>
      </c>
      <c r="L196" s="86" t="s">
        <v>227</v>
      </c>
      <c r="M196" s="79" t="s">
        <v>227</v>
      </c>
      <c r="N196" s="95">
        <v>1560</v>
      </c>
      <c r="O196" s="96" t="s">
        <v>182</v>
      </c>
      <c r="P196" s="80"/>
    </row>
    <row r="197" spans="2:19">
      <c r="B197" s="23" t="s">
        <v>173</v>
      </c>
      <c r="C197" s="24"/>
      <c r="D197" s="18"/>
      <c r="E197" s="79" t="s">
        <v>227</v>
      </c>
      <c r="F197" s="104"/>
      <c r="G197" s="79" t="s">
        <v>227</v>
      </c>
      <c r="H197" s="80"/>
      <c r="I197" s="79" t="s">
        <v>227</v>
      </c>
      <c r="J197" s="81" t="s">
        <v>227</v>
      </c>
      <c r="L197" s="86" t="s">
        <v>227</v>
      </c>
      <c r="M197" s="79" t="s">
        <v>227</v>
      </c>
      <c r="N197" s="95" t="s">
        <v>227</v>
      </c>
      <c r="O197" s="96"/>
      <c r="P197" s="80"/>
    </row>
    <row r="198" spans="2:19">
      <c r="B198" s="23" t="s">
        <v>173</v>
      </c>
      <c r="C198" s="24"/>
      <c r="D198" s="18"/>
      <c r="E198" s="79" t="s">
        <v>227</v>
      </c>
      <c r="F198" s="104"/>
      <c r="G198" s="79" t="s">
        <v>227</v>
      </c>
      <c r="H198" s="80"/>
      <c r="I198" s="79" t="s">
        <v>227</v>
      </c>
      <c r="J198" s="81" t="s">
        <v>227</v>
      </c>
      <c r="L198" s="86" t="s">
        <v>227</v>
      </c>
      <c r="M198" s="79" t="s">
        <v>227</v>
      </c>
      <c r="N198" s="95" t="s">
        <v>227</v>
      </c>
      <c r="O198" s="96"/>
      <c r="P198" s="80"/>
    </row>
    <row r="199" spans="2:19">
      <c r="B199" s="88" t="s">
        <v>173</v>
      </c>
      <c r="C199" s="89"/>
      <c r="D199" s="90"/>
      <c r="E199" s="79" t="s">
        <v>227</v>
      </c>
      <c r="F199" s="104"/>
      <c r="G199" s="79" t="s">
        <v>227</v>
      </c>
      <c r="H199" s="80"/>
      <c r="I199" s="79" t="s">
        <v>227</v>
      </c>
      <c r="J199" s="81" t="s">
        <v>227</v>
      </c>
      <c r="L199" s="86" t="s">
        <v>227</v>
      </c>
      <c r="M199" s="79" t="s">
        <v>227</v>
      </c>
      <c r="N199" s="95" t="s">
        <v>227</v>
      </c>
      <c r="O199" s="96"/>
      <c r="P199" s="80"/>
    </row>
    <row r="200" spans="2:19" ht="18">
      <c r="B200" s="87"/>
      <c r="C200" s="87" t="s">
        <v>178</v>
      </c>
      <c r="D200" s="87">
        <v>0</v>
      </c>
      <c r="E200" s="98">
        <v>49052</v>
      </c>
      <c r="F200" s="99">
        <v>103955</v>
      </c>
      <c r="G200" s="98">
        <v>142885</v>
      </c>
      <c r="H200" s="99">
        <v>93825</v>
      </c>
      <c r="I200" s="98">
        <v>183980</v>
      </c>
      <c r="J200" s="99">
        <v>556319</v>
      </c>
      <c r="K200" s="98">
        <v>24900</v>
      </c>
      <c r="L200" s="98">
        <v>39373</v>
      </c>
      <c r="M200" s="98">
        <v>114650</v>
      </c>
      <c r="N200" s="99">
        <v>1194289</v>
      </c>
      <c r="O200" s="100"/>
      <c r="P200" s="80"/>
    </row>
    <row r="201" spans="2:19" ht="20.25">
      <c r="E201" s="78" t="s">
        <v>212</v>
      </c>
      <c r="F201" s="35" t="s">
        <v>213</v>
      </c>
      <c r="G201" s="78" t="s">
        <v>221</v>
      </c>
      <c r="H201" s="35" t="s">
        <v>222</v>
      </c>
      <c r="I201" s="78" t="s">
        <v>223</v>
      </c>
      <c r="J201" s="83" t="s">
        <v>224</v>
      </c>
      <c r="K201" s="82" t="s">
        <v>226</v>
      </c>
      <c r="L201" s="84" t="s">
        <v>228</v>
      </c>
      <c r="M201" s="78" t="s">
        <v>247</v>
      </c>
      <c r="N201" s="35"/>
      <c r="O201" s="35"/>
      <c r="P201" s="35"/>
      <c r="Q201" s="35"/>
      <c r="R201" s="35"/>
      <c r="S201" s="35"/>
    </row>
  </sheetData>
  <mergeCells count="4">
    <mergeCell ref="B1:D1"/>
    <mergeCell ref="B2:C2"/>
    <mergeCell ref="B3:C3"/>
    <mergeCell ref="C5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C26" sqref="C26"/>
    </sheetView>
  </sheetViews>
  <sheetFormatPr defaultRowHeight="12.75"/>
  <cols>
    <col min="1" max="1" width="5" bestFit="1" customWidth="1"/>
    <col min="2" max="2" width="30.28515625" customWidth="1"/>
  </cols>
  <sheetData>
    <row r="1" spans="1:3">
      <c r="A1" s="32">
        <v>1145</v>
      </c>
      <c r="B1" s="33" t="s">
        <v>185</v>
      </c>
      <c r="C1" s="34">
        <v>5345</v>
      </c>
    </row>
    <row r="2" spans="1:3">
      <c r="A2" s="32">
        <v>1225</v>
      </c>
      <c r="B2" s="33" t="s">
        <v>186</v>
      </c>
      <c r="C2" s="34">
        <v>2300</v>
      </c>
    </row>
    <row r="3" spans="1:3">
      <c r="A3" s="32">
        <v>1315</v>
      </c>
      <c r="B3" s="33" t="s">
        <v>187</v>
      </c>
      <c r="C3" s="34">
        <v>1194</v>
      </c>
    </row>
    <row r="4" spans="1:3">
      <c r="A4" s="32">
        <v>1340</v>
      </c>
      <c r="B4" s="33" t="s">
        <v>188</v>
      </c>
      <c r="C4" s="34">
        <v>1102</v>
      </c>
    </row>
    <row r="5" spans="1:3">
      <c r="A5" s="32">
        <v>2125</v>
      </c>
      <c r="B5" s="33" t="s">
        <v>189</v>
      </c>
      <c r="C5" s="34">
        <v>3348</v>
      </c>
    </row>
    <row r="6" spans="1:3">
      <c r="A6" s="32">
        <v>2140</v>
      </c>
      <c r="B6" s="33" t="s">
        <v>190</v>
      </c>
      <c r="C6" s="34">
        <v>2331</v>
      </c>
    </row>
    <row r="7" spans="1:3">
      <c r="A7" s="32">
        <v>3135</v>
      </c>
      <c r="B7" s="33" t="s">
        <v>191</v>
      </c>
      <c r="C7" s="34">
        <v>1314</v>
      </c>
    </row>
    <row r="8" spans="1:3">
      <c r="A8" s="32">
        <v>3445</v>
      </c>
      <c r="B8" s="33" t="s">
        <v>192</v>
      </c>
      <c r="C8" s="34">
        <v>209</v>
      </c>
    </row>
    <row r="9" spans="1:3">
      <c r="A9" s="32">
        <v>3450</v>
      </c>
      <c r="B9" s="33" t="s">
        <v>193</v>
      </c>
      <c r="C9" s="34">
        <v>4417</v>
      </c>
    </row>
    <row r="10" spans="1:3">
      <c r="A10" s="32">
        <v>3455</v>
      </c>
      <c r="B10" s="33" t="s">
        <v>194</v>
      </c>
      <c r="C10" s="34">
        <v>36</v>
      </c>
    </row>
    <row r="11" spans="1:3">
      <c r="A11" s="32">
        <v>4110</v>
      </c>
      <c r="B11" s="33" t="s">
        <v>195</v>
      </c>
      <c r="C11" s="34">
        <v>1195</v>
      </c>
    </row>
    <row r="12" spans="1:3">
      <c r="A12" s="32">
        <v>4115</v>
      </c>
      <c r="B12" s="33" t="s">
        <v>196</v>
      </c>
      <c r="C12" s="34">
        <v>1127</v>
      </c>
    </row>
    <row r="13" spans="1:3">
      <c r="A13" s="32">
        <v>4125</v>
      </c>
      <c r="B13" s="33" t="s">
        <v>197</v>
      </c>
      <c r="C13" s="34">
        <v>96</v>
      </c>
    </row>
    <row r="14" spans="1:3">
      <c r="A14" s="32">
        <v>4140</v>
      </c>
      <c r="B14" s="33" t="s">
        <v>198</v>
      </c>
      <c r="C14" s="34">
        <v>2813</v>
      </c>
    </row>
    <row r="15" spans="1:3">
      <c r="A15" s="32">
        <v>5115</v>
      </c>
      <c r="B15" s="33" t="s">
        <v>199</v>
      </c>
      <c r="C15" s="34">
        <v>5703</v>
      </c>
    </row>
    <row r="16" spans="1:3">
      <c r="A16" s="32">
        <v>5130</v>
      </c>
      <c r="B16" s="33" t="s">
        <v>200</v>
      </c>
      <c r="C16" s="34">
        <v>5039</v>
      </c>
    </row>
    <row r="17" spans="1:3">
      <c r="A17" s="32">
        <v>5305</v>
      </c>
      <c r="B17" s="33" t="s">
        <v>201</v>
      </c>
      <c r="C17" s="34">
        <v>5606</v>
      </c>
    </row>
    <row r="18" spans="1:3">
      <c r="A18" s="32">
        <v>5410</v>
      </c>
      <c r="B18" s="33" t="s">
        <v>202</v>
      </c>
      <c r="C18" s="34">
        <v>235</v>
      </c>
    </row>
    <row r="19" spans="1:3">
      <c r="A19" s="32">
        <v>6135</v>
      </c>
      <c r="B19" s="33" t="s">
        <v>203</v>
      </c>
      <c r="C19" s="34">
        <v>778</v>
      </c>
    </row>
    <row r="20" spans="1:3">
      <c r="A20" s="32">
        <v>6440</v>
      </c>
      <c r="B20" s="33" t="s">
        <v>204</v>
      </c>
      <c r="C20" s="34">
        <v>521</v>
      </c>
    </row>
    <row r="21" spans="1:3">
      <c r="A21" s="32">
        <v>6445</v>
      </c>
      <c r="B21" s="33" t="s">
        <v>205</v>
      </c>
      <c r="C21" s="34">
        <v>906</v>
      </c>
    </row>
    <row r="22" spans="1:3">
      <c r="A22" s="32">
        <v>7115</v>
      </c>
      <c r="B22" s="33" t="s">
        <v>206</v>
      </c>
      <c r="C22" s="34">
        <v>536</v>
      </c>
    </row>
    <row r="23" spans="1:3">
      <c r="A23" s="32">
        <v>7120</v>
      </c>
      <c r="B23" s="33" t="s">
        <v>207</v>
      </c>
      <c r="C23" s="34">
        <v>485</v>
      </c>
    </row>
    <row r="24" spans="1:3">
      <c r="A24" s="32">
        <v>7133</v>
      </c>
      <c r="B24" s="33" t="s">
        <v>208</v>
      </c>
      <c r="C24" s="34">
        <v>694</v>
      </c>
    </row>
    <row r="25" spans="1:3">
      <c r="A25" s="32">
        <v>7305</v>
      </c>
      <c r="B25" s="33" t="s">
        <v>209</v>
      </c>
      <c r="C25" s="34">
        <v>729</v>
      </c>
    </row>
    <row r="26" spans="1:3">
      <c r="A26" s="32">
        <v>7310</v>
      </c>
      <c r="B26" s="33" t="s">
        <v>210</v>
      </c>
      <c r="C26" s="34">
        <v>345</v>
      </c>
    </row>
    <row r="27" spans="1:3">
      <c r="A27" s="32">
        <v>7340</v>
      </c>
      <c r="B27" s="33" t="s">
        <v>211</v>
      </c>
      <c r="C27" s="34">
        <v>648</v>
      </c>
    </row>
  </sheetData>
  <phoneticPr fontId="6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0"/>
  <sheetViews>
    <sheetView topLeftCell="A163" workbookViewId="0">
      <selection activeCell="D200" sqref="D200"/>
    </sheetView>
  </sheetViews>
  <sheetFormatPr defaultRowHeight="12.75"/>
  <cols>
    <col min="3" max="3" width="18.28515625" bestFit="1" customWidth="1"/>
  </cols>
  <sheetData>
    <row r="1" spans="2:4" ht="18">
      <c r="B1" s="155" t="s">
        <v>177</v>
      </c>
      <c r="C1" s="155"/>
      <c r="D1" s="155"/>
    </row>
    <row r="2" spans="2:4" ht="18">
      <c r="B2" s="156" t="s">
        <v>174</v>
      </c>
      <c r="C2" s="156"/>
      <c r="D2" s="49"/>
    </row>
    <row r="3" spans="2:4" ht="14.25">
      <c r="B3" s="157"/>
      <c r="C3" s="157"/>
      <c r="D3" s="50" t="s">
        <v>175</v>
      </c>
    </row>
    <row r="4" spans="2:4" ht="18">
      <c r="B4" s="49"/>
      <c r="C4" s="49"/>
      <c r="D4" s="49"/>
    </row>
    <row r="5" spans="2:4">
      <c r="B5" s="51"/>
      <c r="C5" s="158" t="s">
        <v>2</v>
      </c>
      <c r="D5" s="52" t="s">
        <v>0</v>
      </c>
    </row>
    <row r="6" spans="2:4">
      <c r="B6" s="53" t="s">
        <v>1</v>
      </c>
      <c r="C6" s="158"/>
      <c r="D6" s="53" t="s">
        <v>176</v>
      </c>
    </row>
    <row r="7" spans="2:4">
      <c r="B7" s="54"/>
      <c r="C7" s="55"/>
      <c r="D7" s="54" t="s">
        <v>214</v>
      </c>
    </row>
    <row r="8" spans="2:4">
      <c r="B8" s="56">
        <v>1105</v>
      </c>
      <c r="C8" s="57" t="s">
        <v>53</v>
      </c>
      <c r="D8" s="105"/>
    </row>
    <row r="9" spans="2:4">
      <c r="B9" s="56">
        <v>1110</v>
      </c>
      <c r="C9" s="57" t="s">
        <v>54</v>
      </c>
      <c r="D9" s="105"/>
    </row>
    <row r="10" spans="2:4">
      <c r="B10" s="56">
        <v>1115</v>
      </c>
      <c r="C10" s="57" t="s">
        <v>55</v>
      </c>
      <c r="D10" s="105"/>
    </row>
    <row r="11" spans="2:4">
      <c r="B11" s="56">
        <v>1120</v>
      </c>
      <c r="C11" s="57" t="s">
        <v>3</v>
      </c>
      <c r="D11" s="105"/>
    </row>
    <row r="12" spans="2:4">
      <c r="B12" s="56">
        <v>1125</v>
      </c>
      <c r="C12" s="57" t="s">
        <v>56</v>
      </c>
      <c r="D12" s="105"/>
    </row>
    <row r="13" spans="2:4">
      <c r="B13" s="56">
        <v>1130</v>
      </c>
      <c r="C13" s="57" t="s">
        <v>57</v>
      </c>
      <c r="D13" s="105"/>
    </row>
    <row r="14" spans="2:4">
      <c r="B14" s="56">
        <v>1135</v>
      </c>
      <c r="C14" s="59" t="s">
        <v>58</v>
      </c>
      <c r="D14" s="105"/>
    </row>
    <row r="15" spans="2:4">
      <c r="B15" s="56">
        <v>1145</v>
      </c>
      <c r="C15" s="57" t="s">
        <v>4</v>
      </c>
      <c r="D15" s="105">
        <v>12625</v>
      </c>
    </row>
    <row r="16" spans="2:4">
      <c r="B16" s="56">
        <v>1160</v>
      </c>
      <c r="C16" s="59" t="s">
        <v>59</v>
      </c>
      <c r="D16" s="105"/>
    </row>
    <row r="17" spans="2:4">
      <c r="B17" s="56">
        <v>1225</v>
      </c>
      <c r="C17" s="57" t="s">
        <v>60</v>
      </c>
      <c r="D17" s="105"/>
    </row>
    <row r="18" spans="2:4">
      <c r="B18" s="56">
        <v>1230</v>
      </c>
      <c r="C18" s="60" t="s">
        <v>154</v>
      </c>
      <c r="D18" s="105"/>
    </row>
    <row r="19" spans="2:4">
      <c r="B19" s="56">
        <v>1315</v>
      </c>
      <c r="C19" s="57" t="s">
        <v>5</v>
      </c>
      <c r="D19" s="105">
        <v>240</v>
      </c>
    </row>
    <row r="20" spans="2:4">
      <c r="B20" s="56">
        <v>1320</v>
      </c>
      <c r="C20" s="57" t="s">
        <v>61</v>
      </c>
      <c r="D20" s="105"/>
    </row>
    <row r="21" spans="2:4">
      <c r="B21" s="56">
        <v>1325</v>
      </c>
      <c r="C21" s="59" t="s">
        <v>6</v>
      </c>
      <c r="D21" s="105">
        <v>1200</v>
      </c>
    </row>
    <row r="22" spans="2:4">
      <c r="B22" s="56">
        <v>1330</v>
      </c>
      <c r="C22" s="57" t="s">
        <v>7</v>
      </c>
      <c r="D22" s="105">
        <v>610</v>
      </c>
    </row>
    <row r="23" spans="2:4">
      <c r="B23" s="56">
        <v>1340</v>
      </c>
      <c r="C23" s="57" t="s">
        <v>8</v>
      </c>
      <c r="D23" s="105"/>
    </row>
    <row r="24" spans="2:4">
      <c r="B24" s="61">
        <v>1342</v>
      </c>
      <c r="C24" s="60" t="s">
        <v>62</v>
      </c>
      <c r="D24" s="105"/>
    </row>
    <row r="25" spans="2:4">
      <c r="B25" s="56">
        <v>1345</v>
      </c>
      <c r="C25" s="57" t="s">
        <v>63</v>
      </c>
      <c r="D25" s="105"/>
    </row>
    <row r="26" spans="2:4">
      <c r="B26" s="56">
        <v>1420</v>
      </c>
      <c r="C26" s="57" t="s">
        <v>64</v>
      </c>
      <c r="D26" s="105"/>
    </row>
    <row r="27" spans="2:4">
      <c r="B27" s="56" t="s">
        <v>167</v>
      </c>
      <c r="C27" s="57"/>
      <c r="D27" s="105"/>
    </row>
    <row r="28" spans="2:4">
      <c r="B28" s="56" t="s">
        <v>167</v>
      </c>
      <c r="C28" s="57"/>
      <c r="D28" s="105"/>
    </row>
    <row r="29" spans="2:4">
      <c r="B29" s="56" t="s">
        <v>167</v>
      </c>
      <c r="C29" s="57"/>
      <c r="D29" s="105"/>
    </row>
    <row r="30" spans="2:4">
      <c r="B30" s="56" t="s">
        <v>167</v>
      </c>
      <c r="C30" s="57"/>
      <c r="D30" s="105"/>
    </row>
    <row r="31" spans="2:4">
      <c r="B31" s="62">
        <v>2105</v>
      </c>
      <c r="C31" s="57" t="s">
        <v>65</v>
      </c>
      <c r="D31" s="105"/>
    </row>
    <row r="32" spans="2:4">
      <c r="B32" s="62">
        <v>2110</v>
      </c>
      <c r="C32" s="59" t="s">
        <v>66</v>
      </c>
      <c r="D32" s="105"/>
    </row>
    <row r="33" spans="2:4">
      <c r="B33" s="62">
        <v>2115</v>
      </c>
      <c r="C33" s="59" t="s">
        <v>67</v>
      </c>
      <c r="D33" s="105"/>
    </row>
    <row r="34" spans="2:4">
      <c r="B34" s="62">
        <v>2120</v>
      </c>
      <c r="C34" s="57" t="s">
        <v>68</v>
      </c>
      <c r="D34" s="105"/>
    </row>
    <row r="35" spans="2:4">
      <c r="B35" s="62">
        <v>2125</v>
      </c>
      <c r="C35" s="57" t="s">
        <v>9</v>
      </c>
      <c r="D35" s="105">
        <v>5255</v>
      </c>
    </row>
    <row r="36" spans="2:4">
      <c r="B36" s="62">
        <v>2130</v>
      </c>
      <c r="C36" s="57" t="s">
        <v>10</v>
      </c>
      <c r="D36" s="105">
        <v>2905</v>
      </c>
    </row>
    <row r="37" spans="2:4">
      <c r="B37" s="62">
        <v>2135</v>
      </c>
      <c r="C37" s="59" t="s">
        <v>69</v>
      </c>
      <c r="D37" s="105"/>
    </row>
    <row r="38" spans="2:4">
      <c r="B38" s="62">
        <v>2140</v>
      </c>
      <c r="C38" s="57" t="s">
        <v>11</v>
      </c>
      <c r="D38" s="105">
        <v>210</v>
      </c>
    </row>
    <row r="39" spans="2:4">
      <c r="B39" s="62">
        <v>2145</v>
      </c>
      <c r="C39" s="57" t="s">
        <v>70</v>
      </c>
      <c r="D39" s="105"/>
    </row>
    <row r="40" spans="2:4">
      <c r="B40" s="62">
        <v>2150</v>
      </c>
      <c r="C40" s="57" t="s">
        <v>71</v>
      </c>
      <c r="D40" s="105"/>
    </row>
    <row r="41" spans="2:4">
      <c r="B41" s="62">
        <v>2155</v>
      </c>
      <c r="C41" s="57" t="s">
        <v>72</v>
      </c>
      <c r="D41" s="105"/>
    </row>
    <row r="42" spans="2:4">
      <c r="B42" s="62">
        <v>2205</v>
      </c>
      <c r="C42" s="59" t="s">
        <v>73</v>
      </c>
      <c r="D42" s="105"/>
    </row>
    <row r="43" spans="2:4">
      <c r="B43" s="62">
        <v>2315</v>
      </c>
      <c r="C43" s="57" t="s">
        <v>74</v>
      </c>
      <c r="D43" s="105"/>
    </row>
    <row r="44" spans="2:4">
      <c r="B44" s="62">
        <v>2320</v>
      </c>
      <c r="C44" s="57" t="s">
        <v>75</v>
      </c>
      <c r="D44" s="105"/>
    </row>
    <row r="45" spans="2:4">
      <c r="B45" s="62">
        <v>2330</v>
      </c>
      <c r="C45" s="60" t="s">
        <v>76</v>
      </c>
      <c r="D45" s="105"/>
    </row>
    <row r="46" spans="2:4">
      <c r="B46" s="62">
        <v>2335</v>
      </c>
      <c r="C46" s="59" t="s">
        <v>12</v>
      </c>
      <c r="D46" s="105">
        <v>2380</v>
      </c>
    </row>
    <row r="47" spans="2:4">
      <c r="B47" s="62">
        <v>2340</v>
      </c>
      <c r="C47" s="57" t="s">
        <v>77</v>
      </c>
      <c r="D47" s="105"/>
    </row>
    <row r="48" spans="2:4">
      <c r="B48" s="62">
        <v>2345</v>
      </c>
      <c r="C48" s="57" t="s">
        <v>78</v>
      </c>
      <c r="D48" s="105"/>
    </row>
    <row r="49" spans="2:4">
      <c r="B49" s="62">
        <v>2405</v>
      </c>
      <c r="C49" s="57" t="s">
        <v>79</v>
      </c>
      <c r="D49" s="105"/>
    </row>
    <row r="50" spans="2:4">
      <c r="B50" s="63">
        <v>2406</v>
      </c>
      <c r="C50" s="57" t="s">
        <v>80</v>
      </c>
      <c r="D50" s="105"/>
    </row>
    <row r="51" spans="2:4">
      <c r="B51" s="63">
        <v>2413</v>
      </c>
      <c r="C51" s="59" t="s">
        <v>158</v>
      </c>
      <c r="D51" s="105"/>
    </row>
    <row r="52" spans="2:4">
      <c r="B52" s="63">
        <v>2415</v>
      </c>
      <c r="C52" s="59" t="s">
        <v>81</v>
      </c>
      <c r="D52" s="105"/>
    </row>
    <row r="53" spans="2:4">
      <c r="B53" s="62">
        <v>2420</v>
      </c>
      <c r="C53" s="57" t="s">
        <v>82</v>
      </c>
      <c r="D53" s="105"/>
    </row>
    <row r="54" spans="2:4">
      <c r="B54" s="63">
        <v>2423</v>
      </c>
      <c r="C54" s="57" t="s">
        <v>83</v>
      </c>
      <c r="D54" s="105"/>
    </row>
    <row r="55" spans="2:4">
      <c r="B55" s="63">
        <v>2425</v>
      </c>
      <c r="C55" s="57" t="s">
        <v>84</v>
      </c>
      <c r="D55" s="105"/>
    </row>
    <row r="56" spans="2:4">
      <c r="B56" s="63">
        <v>2430</v>
      </c>
      <c r="C56" s="60" t="s">
        <v>155</v>
      </c>
      <c r="D56" s="105"/>
    </row>
    <row r="57" spans="2:4">
      <c r="B57" s="63" t="s">
        <v>179</v>
      </c>
      <c r="C57" s="60" t="s">
        <v>184</v>
      </c>
      <c r="D57" s="105"/>
    </row>
    <row r="58" spans="2:4">
      <c r="B58" s="63" t="s">
        <v>168</v>
      </c>
      <c r="C58" s="60" t="s">
        <v>215</v>
      </c>
      <c r="D58" s="105"/>
    </row>
    <row r="59" spans="2:4">
      <c r="B59" s="63" t="s">
        <v>168</v>
      </c>
      <c r="C59" s="60"/>
      <c r="D59" s="105"/>
    </row>
    <row r="60" spans="2:4">
      <c r="B60" s="63" t="s">
        <v>168</v>
      </c>
      <c r="C60" s="60"/>
      <c r="D60" s="105"/>
    </row>
    <row r="61" spans="2:4">
      <c r="B61" s="64">
        <v>3105</v>
      </c>
      <c r="C61" s="57" t="s">
        <v>85</v>
      </c>
      <c r="D61" s="105"/>
    </row>
    <row r="62" spans="2:4">
      <c r="B62" s="64">
        <v>3120</v>
      </c>
      <c r="C62" s="57" t="s">
        <v>86</v>
      </c>
      <c r="D62" s="105"/>
    </row>
    <row r="63" spans="2:4">
      <c r="B63" s="64">
        <v>3123</v>
      </c>
      <c r="C63" s="57" t="s">
        <v>42</v>
      </c>
      <c r="D63" s="105"/>
    </row>
    <row r="64" spans="2:4">
      <c r="B64" s="64">
        <v>3125</v>
      </c>
      <c r="C64" s="57" t="s">
        <v>87</v>
      </c>
      <c r="D64" s="105"/>
    </row>
    <row r="65" spans="2:4">
      <c r="B65" s="64">
        <v>3130</v>
      </c>
      <c r="C65" s="57" t="s">
        <v>88</v>
      </c>
      <c r="D65" s="105"/>
    </row>
    <row r="66" spans="2:4">
      <c r="B66" s="64">
        <v>3135</v>
      </c>
      <c r="C66" s="57" t="s">
        <v>13</v>
      </c>
      <c r="D66" s="105"/>
    </row>
    <row r="67" spans="2:4">
      <c r="B67" s="65">
        <v>3150</v>
      </c>
      <c r="C67" s="66" t="s">
        <v>148</v>
      </c>
      <c r="D67" s="105"/>
    </row>
    <row r="68" spans="2:4">
      <c r="B68" s="64">
        <v>3205</v>
      </c>
      <c r="C68" s="57" t="s">
        <v>89</v>
      </c>
      <c r="D68" s="105"/>
    </row>
    <row r="69" spans="2:4">
      <c r="B69" s="64">
        <v>3210</v>
      </c>
      <c r="C69" s="57" t="s">
        <v>90</v>
      </c>
      <c r="D69" s="105"/>
    </row>
    <row r="70" spans="2:4">
      <c r="B70" s="64">
        <v>3335</v>
      </c>
      <c r="C70" s="57" t="s">
        <v>91</v>
      </c>
      <c r="D70" s="105"/>
    </row>
    <row r="71" spans="2:4">
      <c r="B71" s="64">
        <v>3340</v>
      </c>
      <c r="C71" s="57" t="s">
        <v>92</v>
      </c>
      <c r="D71" s="105"/>
    </row>
    <row r="72" spans="2:4">
      <c r="B72" s="64">
        <v>3345</v>
      </c>
      <c r="C72" s="57" t="s">
        <v>93</v>
      </c>
      <c r="D72" s="105"/>
    </row>
    <row r="73" spans="2:4">
      <c r="B73" s="64">
        <v>3405</v>
      </c>
      <c r="C73" s="57" t="s">
        <v>14</v>
      </c>
      <c r="D73" s="105"/>
    </row>
    <row r="74" spans="2:4">
      <c r="B74" s="64">
        <v>3410</v>
      </c>
      <c r="C74" s="57" t="s">
        <v>94</v>
      </c>
      <c r="D74" s="105"/>
    </row>
    <row r="75" spans="2:4">
      <c r="B75" s="64">
        <v>3415</v>
      </c>
      <c r="C75" s="57" t="s">
        <v>95</v>
      </c>
      <c r="D75" s="105"/>
    </row>
    <row r="76" spans="2:4">
      <c r="B76" s="64">
        <v>3420</v>
      </c>
      <c r="C76" s="57" t="s">
        <v>96</v>
      </c>
      <c r="D76" s="105"/>
    </row>
    <row r="77" spans="2:4">
      <c r="B77" s="64">
        <v>3425</v>
      </c>
      <c r="C77" s="57" t="s">
        <v>15</v>
      </c>
      <c r="D77" s="105"/>
    </row>
    <row r="78" spans="2:4">
      <c r="B78" s="64">
        <v>3430</v>
      </c>
      <c r="C78" s="57" t="s">
        <v>16</v>
      </c>
      <c r="D78" s="105"/>
    </row>
    <row r="79" spans="2:4">
      <c r="B79" s="64">
        <v>3435</v>
      </c>
      <c r="C79" s="57" t="s">
        <v>97</v>
      </c>
      <c r="D79" s="105"/>
    </row>
    <row r="80" spans="2:4">
      <c r="B80" s="64">
        <v>3445</v>
      </c>
      <c r="C80" s="57" t="s">
        <v>17</v>
      </c>
      <c r="D80" s="105">
        <v>500</v>
      </c>
    </row>
    <row r="81" spans="2:4">
      <c r="B81" s="64">
        <v>3448</v>
      </c>
      <c r="C81" s="57" t="s">
        <v>149</v>
      </c>
      <c r="D81" s="105"/>
    </row>
    <row r="82" spans="2:4">
      <c r="B82" s="64">
        <v>3450</v>
      </c>
      <c r="C82" s="57" t="s">
        <v>18</v>
      </c>
      <c r="D82" s="105">
        <v>13415</v>
      </c>
    </row>
    <row r="83" spans="2:4">
      <c r="B83" s="64">
        <v>3452</v>
      </c>
      <c r="C83" s="57" t="s">
        <v>159</v>
      </c>
      <c r="D83" s="105"/>
    </row>
    <row r="84" spans="2:4">
      <c r="B84" s="64">
        <v>3455</v>
      </c>
      <c r="C84" s="57" t="s">
        <v>19</v>
      </c>
      <c r="D84" s="105"/>
    </row>
    <row r="85" spans="2:4">
      <c r="B85" s="64" t="s">
        <v>169</v>
      </c>
      <c r="C85" s="57" t="s">
        <v>216</v>
      </c>
      <c r="D85" s="105">
        <v>645</v>
      </c>
    </row>
    <row r="86" spans="2:4">
      <c r="B86" s="64" t="s">
        <v>169</v>
      </c>
      <c r="C86" s="57"/>
      <c r="D86" s="105">
        <v>400</v>
      </c>
    </row>
    <row r="87" spans="2:4">
      <c r="B87" s="64" t="s">
        <v>169</v>
      </c>
      <c r="C87" s="57"/>
      <c r="D87" s="105"/>
    </row>
    <row r="88" spans="2:4">
      <c r="B88" s="64" t="s">
        <v>169</v>
      </c>
      <c r="C88" s="57"/>
      <c r="D88" s="105"/>
    </row>
    <row r="89" spans="2:4">
      <c r="B89" s="67">
        <v>4105</v>
      </c>
      <c r="C89" s="60" t="s">
        <v>150</v>
      </c>
      <c r="D89" s="105"/>
    </row>
    <row r="90" spans="2:4">
      <c r="B90" s="67">
        <v>4110</v>
      </c>
      <c r="C90" s="57" t="s">
        <v>20</v>
      </c>
      <c r="D90" s="105">
        <v>900</v>
      </c>
    </row>
    <row r="91" spans="2:4">
      <c r="B91" s="67">
        <v>4115</v>
      </c>
      <c r="C91" s="57" t="s">
        <v>21</v>
      </c>
      <c r="D91" s="105">
        <v>10225</v>
      </c>
    </row>
    <row r="92" spans="2:4">
      <c r="B92" s="67">
        <v>4120</v>
      </c>
      <c r="C92" s="57" t="s">
        <v>98</v>
      </c>
      <c r="D92" s="105">
        <v>3860</v>
      </c>
    </row>
    <row r="93" spans="2:4">
      <c r="B93" s="67">
        <v>4125</v>
      </c>
      <c r="C93" s="57" t="s">
        <v>22</v>
      </c>
      <c r="D93" s="105"/>
    </row>
    <row r="94" spans="2:4">
      <c r="B94" s="67">
        <v>4130</v>
      </c>
      <c r="C94" s="57" t="s">
        <v>217</v>
      </c>
      <c r="D94" s="105"/>
    </row>
    <row r="95" spans="2:4">
      <c r="B95" s="67">
        <v>4135</v>
      </c>
      <c r="C95" s="57" t="s">
        <v>99</v>
      </c>
      <c r="D95" s="105"/>
    </row>
    <row r="96" spans="2:4">
      <c r="B96" s="67">
        <v>4140</v>
      </c>
      <c r="C96" s="57" t="s">
        <v>24</v>
      </c>
      <c r="D96" s="105">
        <v>14455</v>
      </c>
    </row>
    <row r="97" spans="2:4">
      <c r="B97" s="67">
        <v>4145</v>
      </c>
      <c r="C97" s="57" t="s">
        <v>100</v>
      </c>
      <c r="D97" s="105"/>
    </row>
    <row r="98" spans="2:4">
      <c r="B98" s="67">
        <v>4202</v>
      </c>
      <c r="C98" s="60" t="s">
        <v>218</v>
      </c>
      <c r="D98" s="105"/>
    </row>
    <row r="99" spans="2:4">
      <c r="B99" s="67">
        <v>4305</v>
      </c>
      <c r="C99" s="57" t="s">
        <v>101</v>
      </c>
      <c r="D99" s="105"/>
    </row>
    <row r="100" spans="2:4">
      <c r="B100" s="67">
        <v>4310</v>
      </c>
      <c r="C100" s="57" t="s">
        <v>102</v>
      </c>
      <c r="D100" s="105"/>
    </row>
    <row r="101" spans="2:4">
      <c r="B101" s="67">
        <v>4315</v>
      </c>
      <c r="C101" s="57" t="s">
        <v>103</v>
      </c>
      <c r="D101" s="105"/>
    </row>
    <row r="102" spans="2:4">
      <c r="B102" s="67">
        <v>4320</v>
      </c>
      <c r="C102" s="57" t="s">
        <v>104</v>
      </c>
      <c r="D102" s="105"/>
    </row>
    <row r="103" spans="2:4">
      <c r="B103" s="67">
        <v>4370</v>
      </c>
      <c r="C103" s="57" t="s">
        <v>47</v>
      </c>
      <c r="D103" s="105">
        <v>7930</v>
      </c>
    </row>
    <row r="104" spans="2:4">
      <c r="B104" s="67">
        <v>4380</v>
      </c>
      <c r="C104" s="57" t="s">
        <v>166</v>
      </c>
      <c r="D104" s="105"/>
    </row>
    <row r="105" spans="2:4">
      <c r="B105" s="67" t="s">
        <v>170</v>
      </c>
      <c r="C105" s="57" t="s">
        <v>219</v>
      </c>
      <c r="D105" s="105">
        <v>750</v>
      </c>
    </row>
    <row r="106" spans="2:4">
      <c r="B106" s="67" t="s">
        <v>170</v>
      </c>
      <c r="C106" s="57"/>
      <c r="D106" s="105"/>
    </row>
    <row r="107" spans="2:4">
      <c r="B107" s="67" t="s">
        <v>170</v>
      </c>
      <c r="C107" s="57"/>
      <c r="D107" s="105"/>
    </row>
    <row r="108" spans="2:4">
      <c r="B108" s="67" t="s">
        <v>170</v>
      </c>
      <c r="C108" s="57"/>
      <c r="D108" s="105"/>
    </row>
    <row r="109" spans="2:4">
      <c r="B109" s="68">
        <v>5105</v>
      </c>
      <c r="C109" s="57" t="s">
        <v>105</v>
      </c>
      <c r="D109" s="105"/>
    </row>
    <row r="110" spans="2:4">
      <c r="B110" s="68">
        <v>5115</v>
      </c>
      <c r="C110" s="57" t="s">
        <v>25</v>
      </c>
      <c r="D110" s="105">
        <v>11120</v>
      </c>
    </row>
    <row r="111" spans="2:4">
      <c r="B111" s="68">
        <v>5117</v>
      </c>
      <c r="C111" s="57" t="s">
        <v>106</v>
      </c>
      <c r="D111" s="105">
        <v>2080</v>
      </c>
    </row>
    <row r="112" spans="2:4">
      <c r="B112" s="68">
        <v>5120</v>
      </c>
      <c r="C112" s="57" t="s">
        <v>48</v>
      </c>
      <c r="D112" s="105"/>
    </row>
    <row r="113" spans="2:4">
      <c r="B113" s="68">
        <v>5125</v>
      </c>
      <c r="C113" s="57" t="s">
        <v>151</v>
      </c>
      <c r="D113" s="105"/>
    </row>
    <row r="114" spans="2:4">
      <c r="B114" s="68">
        <v>5127</v>
      </c>
      <c r="C114" s="57" t="s">
        <v>43</v>
      </c>
      <c r="D114" s="105"/>
    </row>
    <row r="115" spans="2:4">
      <c r="B115" s="68">
        <v>5130</v>
      </c>
      <c r="C115" s="57" t="s">
        <v>26</v>
      </c>
      <c r="D115" s="105">
        <v>400</v>
      </c>
    </row>
    <row r="116" spans="2:4">
      <c r="B116" s="68">
        <v>5145</v>
      </c>
      <c r="C116" s="60" t="s">
        <v>27</v>
      </c>
      <c r="D116" s="105"/>
    </row>
    <row r="117" spans="2:4">
      <c r="B117" s="68">
        <v>5305</v>
      </c>
      <c r="C117" s="57" t="s">
        <v>28</v>
      </c>
      <c r="D117" s="105">
        <v>240</v>
      </c>
    </row>
    <row r="118" spans="2:4">
      <c r="B118" s="68">
        <v>5310</v>
      </c>
      <c r="C118" s="57" t="s">
        <v>107</v>
      </c>
      <c r="D118" s="105"/>
    </row>
    <row r="119" spans="2:4">
      <c r="B119" s="68">
        <v>5315</v>
      </c>
      <c r="C119" s="57" t="s">
        <v>108</v>
      </c>
      <c r="D119" s="105"/>
    </row>
    <row r="120" spans="2:4">
      <c r="B120" s="68">
        <v>5320</v>
      </c>
      <c r="C120" s="57" t="s">
        <v>29</v>
      </c>
      <c r="D120" s="105">
        <v>400</v>
      </c>
    </row>
    <row r="121" spans="2:4">
      <c r="B121" s="68">
        <v>5323</v>
      </c>
      <c r="C121" s="57" t="s">
        <v>157</v>
      </c>
      <c r="D121" s="105"/>
    </row>
    <row r="122" spans="2:4">
      <c r="B122" s="68">
        <v>5325</v>
      </c>
      <c r="C122" s="60" t="s">
        <v>160</v>
      </c>
      <c r="D122" s="105"/>
    </row>
    <row r="123" spans="2:4">
      <c r="B123" s="68">
        <v>5340</v>
      </c>
      <c r="C123" s="57" t="s">
        <v>49</v>
      </c>
      <c r="D123" s="105"/>
    </row>
    <row r="124" spans="2:4">
      <c r="B124" s="68">
        <v>5405</v>
      </c>
      <c r="C124" s="57" t="s">
        <v>109</v>
      </c>
      <c r="D124" s="105"/>
    </row>
    <row r="125" spans="2:4">
      <c r="B125" s="68">
        <v>5410</v>
      </c>
      <c r="C125" s="57" t="s">
        <v>30</v>
      </c>
      <c r="D125" s="105">
        <v>40</v>
      </c>
    </row>
    <row r="126" spans="2:4">
      <c r="B126" s="68">
        <v>5415</v>
      </c>
      <c r="C126" s="57" t="s">
        <v>110</v>
      </c>
      <c r="D126" s="105"/>
    </row>
    <row r="127" spans="2:4">
      <c r="B127" s="68" t="s">
        <v>180</v>
      </c>
      <c r="C127" s="57" t="s">
        <v>183</v>
      </c>
      <c r="D127" s="105"/>
    </row>
    <row r="128" spans="2:4">
      <c r="B128" s="68" t="s">
        <v>171</v>
      </c>
      <c r="C128" s="57"/>
      <c r="D128" s="105"/>
    </row>
    <row r="129" spans="2:4">
      <c r="B129" s="68" t="s">
        <v>171</v>
      </c>
      <c r="C129" s="57"/>
      <c r="D129" s="105"/>
    </row>
    <row r="130" spans="2:4">
      <c r="B130" s="68" t="s">
        <v>171</v>
      </c>
      <c r="C130" s="57"/>
      <c r="D130" s="105"/>
    </row>
    <row r="131" spans="2:4">
      <c r="B131" s="69">
        <v>6105</v>
      </c>
      <c r="C131" s="57" t="s">
        <v>111</v>
      </c>
      <c r="D131" s="105"/>
    </row>
    <row r="132" spans="2:4">
      <c r="B132" s="69">
        <v>6110</v>
      </c>
      <c r="C132" s="57" t="s">
        <v>112</v>
      </c>
      <c r="D132" s="105"/>
    </row>
    <row r="133" spans="2:4">
      <c r="B133" s="69">
        <v>6115</v>
      </c>
      <c r="C133" s="57" t="s">
        <v>113</v>
      </c>
      <c r="D133" s="105"/>
    </row>
    <row r="134" spans="2:4">
      <c r="B134" s="69">
        <v>6120</v>
      </c>
      <c r="C134" s="57" t="s">
        <v>114</v>
      </c>
      <c r="D134" s="105"/>
    </row>
    <row r="135" spans="2:4">
      <c r="B135" s="69">
        <v>6125</v>
      </c>
      <c r="C135" s="57" t="s">
        <v>115</v>
      </c>
      <c r="D135" s="105"/>
    </row>
    <row r="136" spans="2:4">
      <c r="B136" s="69">
        <v>6130</v>
      </c>
      <c r="C136" s="57" t="s">
        <v>116</v>
      </c>
      <c r="D136" s="105"/>
    </row>
    <row r="137" spans="2:4">
      <c r="B137" s="69">
        <v>6135</v>
      </c>
      <c r="C137" s="57" t="s">
        <v>31</v>
      </c>
      <c r="D137" s="105">
        <v>2400</v>
      </c>
    </row>
    <row r="138" spans="2:4">
      <c r="B138" s="69">
        <v>6140</v>
      </c>
      <c r="C138" s="57" t="s">
        <v>220</v>
      </c>
      <c r="D138" s="105"/>
    </row>
    <row r="139" spans="2:4">
      <c r="B139" s="69">
        <v>6160</v>
      </c>
      <c r="C139" s="57" t="s">
        <v>118</v>
      </c>
      <c r="D139" s="105"/>
    </row>
    <row r="140" spans="2:4">
      <c r="B140" s="69">
        <v>6205</v>
      </c>
      <c r="C140" s="57" t="s">
        <v>119</v>
      </c>
      <c r="D140" s="105"/>
    </row>
    <row r="141" spans="2:4">
      <c r="B141" s="69">
        <v>6210</v>
      </c>
      <c r="C141" s="57" t="s">
        <v>120</v>
      </c>
      <c r="D141" s="105"/>
    </row>
    <row r="142" spans="2:4">
      <c r="B142" s="69">
        <v>6215</v>
      </c>
      <c r="C142" s="57" t="s">
        <v>32</v>
      </c>
      <c r="D142" s="105"/>
    </row>
    <row r="143" spans="2:4">
      <c r="B143" s="69">
        <v>6220</v>
      </c>
      <c r="C143" s="57" t="s">
        <v>121</v>
      </c>
      <c r="D143" s="105"/>
    </row>
    <row r="144" spans="2:4">
      <c r="B144" s="69">
        <v>6225</v>
      </c>
      <c r="C144" s="57" t="s">
        <v>122</v>
      </c>
      <c r="D144" s="105"/>
    </row>
    <row r="145" spans="2:4">
      <c r="B145" s="69">
        <v>6230</v>
      </c>
      <c r="C145" s="57" t="s">
        <v>123</v>
      </c>
      <c r="D145" s="105"/>
    </row>
    <row r="146" spans="2:4">
      <c r="B146" s="69">
        <v>6305</v>
      </c>
      <c r="C146" s="57" t="s">
        <v>33</v>
      </c>
      <c r="D146" s="105">
        <v>750</v>
      </c>
    </row>
    <row r="147" spans="2:4">
      <c r="B147" s="69">
        <v>6306</v>
      </c>
      <c r="C147" s="57" t="s">
        <v>161</v>
      </c>
      <c r="D147" s="105"/>
    </row>
    <row r="148" spans="2:4">
      <c r="B148" s="69">
        <v>6315</v>
      </c>
      <c r="C148" s="57" t="s">
        <v>124</v>
      </c>
      <c r="D148" s="105"/>
    </row>
    <row r="149" spans="2:4">
      <c r="B149" s="69">
        <v>6320</v>
      </c>
      <c r="C149" s="57" t="s">
        <v>162</v>
      </c>
      <c r="D149" s="105"/>
    </row>
    <row r="150" spans="2:4">
      <c r="B150" s="69">
        <v>6323</v>
      </c>
      <c r="C150" s="57" t="s">
        <v>44</v>
      </c>
      <c r="D150" s="105"/>
    </row>
    <row r="151" spans="2:4">
      <c r="B151" s="69">
        <v>6325</v>
      </c>
      <c r="C151" s="57" t="s">
        <v>125</v>
      </c>
      <c r="D151" s="105"/>
    </row>
    <row r="152" spans="2:4">
      <c r="B152" s="69">
        <v>6330</v>
      </c>
      <c r="C152" s="57" t="s">
        <v>126</v>
      </c>
      <c r="D152" s="105"/>
    </row>
    <row r="153" spans="2:4">
      <c r="B153" s="69">
        <v>6335</v>
      </c>
      <c r="C153" s="57" t="s">
        <v>127</v>
      </c>
      <c r="D153" s="105"/>
    </row>
    <row r="154" spans="2:4">
      <c r="B154" s="69">
        <v>6340</v>
      </c>
      <c r="C154" s="57" t="s">
        <v>50</v>
      </c>
      <c r="D154" s="105"/>
    </row>
    <row r="155" spans="2:4">
      <c r="B155" s="70">
        <v>6350</v>
      </c>
      <c r="C155" s="57" t="s">
        <v>163</v>
      </c>
      <c r="D155" s="105"/>
    </row>
    <row r="156" spans="2:4">
      <c r="B156" s="70">
        <v>6410</v>
      </c>
      <c r="C156" s="71" t="s">
        <v>128</v>
      </c>
      <c r="D156" s="105"/>
    </row>
    <row r="157" spans="2:4">
      <c r="B157" s="69">
        <v>6415</v>
      </c>
      <c r="C157" s="57" t="s">
        <v>129</v>
      </c>
      <c r="D157" s="105"/>
    </row>
    <row r="158" spans="2:4">
      <c r="B158" s="69">
        <v>6418</v>
      </c>
      <c r="C158" s="57" t="s">
        <v>45</v>
      </c>
      <c r="D158" s="105"/>
    </row>
    <row r="159" spans="2:4">
      <c r="B159" s="69">
        <v>6420</v>
      </c>
      <c r="C159" s="57" t="s">
        <v>130</v>
      </c>
      <c r="D159" s="105"/>
    </row>
    <row r="160" spans="2:4">
      <c r="B160" s="69">
        <v>6425</v>
      </c>
      <c r="C160" s="57" t="s">
        <v>131</v>
      </c>
      <c r="D160" s="105"/>
    </row>
    <row r="161" spans="2:4">
      <c r="B161" s="69">
        <v>6430</v>
      </c>
      <c r="C161" s="57" t="s">
        <v>132</v>
      </c>
      <c r="D161" s="105"/>
    </row>
    <row r="162" spans="2:4">
      <c r="B162" s="69">
        <v>6436</v>
      </c>
      <c r="C162" s="57" t="s">
        <v>164</v>
      </c>
      <c r="D162" s="105"/>
    </row>
    <row r="163" spans="2:4">
      <c r="B163" s="69">
        <v>6440</v>
      </c>
      <c r="C163" s="57" t="s">
        <v>51</v>
      </c>
      <c r="D163" s="105">
        <v>6900</v>
      </c>
    </row>
    <row r="164" spans="2:4">
      <c r="B164" s="69">
        <v>6445</v>
      </c>
      <c r="C164" s="57" t="s">
        <v>46</v>
      </c>
      <c r="D164" s="105"/>
    </row>
    <row r="165" spans="2:4">
      <c r="B165" s="69" t="s">
        <v>172</v>
      </c>
      <c r="C165" s="57"/>
      <c r="D165" s="105"/>
    </row>
    <row r="166" spans="2:4">
      <c r="B166" s="69" t="s">
        <v>172</v>
      </c>
      <c r="C166" s="57"/>
      <c r="D166" s="105"/>
    </row>
    <row r="167" spans="2:4">
      <c r="B167" s="69" t="s">
        <v>172</v>
      </c>
      <c r="C167" s="57"/>
      <c r="D167" s="105"/>
    </row>
    <row r="168" spans="2:4">
      <c r="B168" s="69" t="s">
        <v>172</v>
      </c>
      <c r="C168" s="57"/>
      <c r="D168" s="105"/>
    </row>
    <row r="169" spans="2:4">
      <c r="B169" s="72">
        <v>7105</v>
      </c>
      <c r="C169" s="57" t="s">
        <v>34</v>
      </c>
      <c r="D169" s="105"/>
    </row>
    <row r="170" spans="2:4">
      <c r="B170" s="72">
        <v>7110</v>
      </c>
      <c r="C170" s="57" t="s">
        <v>133</v>
      </c>
      <c r="D170" s="105"/>
    </row>
    <row r="171" spans="2:4">
      <c r="B171" s="72">
        <v>7112</v>
      </c>
      <c r="C171" s="57" t="s">
        <v>134</v>
      </c>
      <c r="D171" s="105"/>
    </row>
    <row r="172" spans="2:4">
      <c r="B172" s="72">
        <v>7115</v>
      </c>
      <c r="C172" s="57" t="s">
        <v>35</v>
      </c>
      <c r="D172" s="105">
        <v>970</v>
      </c>
    </row>
    <row r="173" spans="2:4">
      <c r="B173" s="72">
        <v>7120</v>
      </c>
      <c r="C173" s="57" t="s">
        <v>36</v>
      </c>
      <c r="D173" s="105"/>
    </row>
    <row r="174" spans="2:4">
      <c r="B174" s="73">
        <v>7125</v>
      </c>
      <c r="C174" s="74" t="s">
        <v>135</v>
      </c>
      <c r="D174" s="105"/>
    </row>
    <row r="175" spans="2:4">
      <c r="B175" s="72">
        <v>7133</v>
      </c>
      <c r="C175" s="57" t="s">
        <v>165</v>
      </c>
      <c r="D175" s="105"/>
    </row>
    <row r="176" spans="2:4">
      <c r="B176" s="72">
        <v>7135</v>
      </c>
      <c r="C176" s="57" t="s">
        <v>136</v>
      </c>
      <c r="D176" s="105"/>
    </row>
    <row r="177" spans="2:4">
      <c r="B177" s="72">
        <v>7140</v>
      </c>
      <c r="C177" s="57" t="s">
        <v>137</v>
      </c>
      <c r="D177" s="105"/>
    </row>
    <row r="178" spans="2:4">
      <c r="B178" s="72">
        <v>7220</v>
      </c>
      <c r="C178" s="57" t="s">
        <v>138</v>
      </c>
      <c r="D178" s="105"/>
    </row>
    <row r="179" spans="2:4">
      <c r="B179" s="72">
        <v>7230</v>
      </c>
      <c r="C179" s="57" t="s">
        <v>139</v>
      </c>
      <c r="D179" s="105"/>
    </row>
    <row r="180" spans="2:4">
      <c r="B180" s="72">
        <v>7305</v>
      </c>
      <c r="C180" s="57" t="s">
        <v>37</v>
      </c>
      <c r="D180" s="105"/>
    </row>
    <row r="181" spans="2:4">
      <c r="B181" s="72">
        <v>7310</v>
      </c>
      <c r="C181" s="60" t="s">
        <v>38</v>
      </c>
      <c r="D181" s="105">
        <v>150</v>
      </c>
    </row>
    <row r="182" spans="2:4">
      <c r="B182" s="72">
        <v>7315</v>
      </c>
      <c r="C182" s="57" t="s">
        <v>140</v>
      </c>
      <c r="D182" s="105"/>
    </row>
    <row r="183" spans="2:4">
      <c r="B183" s="72">
        <v>7318</v>
      </c>
      <c r="C183" s="57" t="s">
        <v>152</v>
      </c>
      <c r="D183" s="105"/>
    </row>
    <row r="184" spans="2:4">
      <c r="B184" s="72">
        <v>7328</v>
      </c>
      <c r="C184" s="57" t="s">
        <v>52</v>
      </c>
      <c r="D184" s="105"/>
    </row>
    <row r="185" spans="2:4">
      <c r="B185" s="72">
        <v>7330</v>
      </c>
      <c r="C185" s="57" t="s">
        <v>141</v>
      </c>
      <c r="D185" s="105"/>
    </row>
    <row r="186" spans="2:4">
      <c r="B186" s="72">
        <v>7335</v>
      </c>
      <c r="C186" s="57" t="s">
        <v>142</v>
      </c>
      <c r="D186" s="105"/>
    </row>
    <row r="187" spans="2:4">
      <c r="B187" s="72">
        <v>7340</v>
      </c>
      <c r="C187" s="57" t="s">
        <v>39</v>
      </c>
      <c r="D187" s="105"/>
    </row>
    <row r="188" spans="2:4">
      <c r="B188" s="72">
        <v>7345</v>
      </c>
      <c r="C188" s="57" t="s">
        <v>153</v>
      </c>
      <c r="D188" s="105"/>
    </row>
    <row r="189" spans="2:4">
      <c r="B189" s="72">
        <v>7348</v>
      </c>
      <c r="C189" s="57" t="s">
        <v>143</v>
      </c>
      <c r="D189" s="105"/>
    </row>
    <row r="190" spans="2:4">
      <c r="B190" s="72">
        <v>7350</v>
      </c>
      <c r="C190" s="57" t="s">
        <v>144</v>
      </c>
      <c r="D190" s="105"/>
    </row>
    <row r="191" spans="2:4">
      <c r="B191" s="72">
        <v>7405</v>
      </c>
      <c r="C191" s="57" t="s">
        <v>145</v>
      </c>
      <c r="D191" s="105"/>
    </row>
    <row r="192" spans="2:4">
      <c r="B192" s="72">
        <v>7410</v>
      </c>
      <c r="C192" s="57" t="s">
        <v>40</v>
      </c>
      <c r="D192" s="105"/>
    </row>
    <row r="193" spans="2:4">
      <c r="B193" s="72">
        <v>7415</v>
      </c>
      <c r="C193" s="57" t="s">
        <v>41</v>
      </c>
      <c r="D193" s="105"/>
    </row>
    <row r="194" spans="2:4">
      <c r="B194" s="72">
        <v>7420</v>
      </c>
      <c r="C194" s="57" t="s">
        <v>146</v>
      </c>
      <c r="D194" s="105"/>
    </row>
    <row r="195" spans="2:4">
      <c r="B195" s="72">
        <v>7425</v>
      </c>
      <c r="C195" s="57" t="s">
        <v>147</v>
      </c>
      <c r="D195" s="105"/>
    </row>
    <row r="196" spans="2:4">
      <c r="B196" s="72" t="s">
        <v>181</v>
      </c>
      <c r="C196" s="75" t="s">
        <v>182</v>
      </c>
      <c r="D196" s="105"/>
    </row>
    <row r="197" spans="2:4">
      <c r="B197" s="72" t="s">
        <v>173</v>
      </c>
      <c r="C197" s="75"/>
      <c r="D197" s="105"/>
    </row>
    <row r="198" spans="2:4">
      <c r="B198" s="72" t="s">
        <v>173</v>
      </c>
      <c r="C198" s="75"/>
      <c r="D198" s="105"/>
    </row>
    <row r="199" spans="2:4">
      <c r="B199" s="72" t="s">
        <v>173</v>
      </c>
      <c r="C199" s="75"/>
      <c r="D199" s="105"/>
    </row>
    <row r="200" spans="2:4">
      <c r="B200" s="58"/>
      <c r="C200" s="58" t="s">
        <v>178</v>
      </c>
      <c r="D200" s="58">
        <f>SUM(D8:D181)</f>
        <v>103955</v>
      </c>
    </row>
  </sheetData>
  <mergeCells count="4">
    <mergeCell ref="B1:D1"/>
    <mergeCell ref="B2:C2"/>
    <mergeCell ref="B3:C3"/>
    <mergeCell ref="C5:C6"/>
  </mergeCells>
  <phoneticPr fontId="6" type="noConversion"/>
  <pageMargins left="0.75" right="0.75" top="1" bottom="1" header="0.5" footer="0.5"/>
  <headerFooter alignWithMargins="0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A2" sqref="A1:C29"/>
    </sheetView>
  </sheetViews>
  <sheetFormatPr defaultRowHeight="12.75"/>
  <sheetData>
    <row r="1" spans="1:3">
      <c r="A1" s="36">
        <v>1120</v>
      </c>
      <c r="B1" s="44" t="s">
        <v>3</v>
      </c>
      <c r="C1" s="45">
        <v>12070</v>
      </c>
    </row>
    <row r="2" spans="1:3">
      <c r="A2" s="36">
        <v>1145</v>
      </c>
      <c r="B2" s="44" t="s">
        <v>4</v>
      </c>
      <c r="C2" s="45">
        <v>4600</v>
      </c>
    </row>
    <row r="3" spans="1:3">
      <c r="A3" s="36">
        <v>1225</v>
      </c>
      <c r="B3" s="44" t="s">
        <v>60</v>
      </c>
      <c r="C3" s="45">
        <v>4440</v>
      </c>
    </row>
    <row r="4" spans="1:3">
      <c r="A4" s="36">
        <v>1315</v>
      </c>
      <c r="B4" s="44" t="s">
        <v>5</v>
      </c>
      <c r="C4" s="45">
        <v>4700</v>
      </c>
    </row>
    <row r="5" spans="1:3">
      <c r="A5" s="36">
        <v>1340</v>
      </c>
      <c r="B5" s="44" t="s">
        <v>8</v>
      </c>
      <c r="C5" s="45">
        <v>14250</v>
      </c>
    </row>
    <row r="6" spans="1:3">
      <c r="A6" s="37">
        <v>2125</v>
      </c>
      <c r="B6" s="44" t="s">
        <v>9</v>
      </c>
      <c r="C6" s="45">
        <v>5700</v>
      </c>
    </row>
    <row r="7" spans="1:3">
      <c r="A7" s="37">
        <v>2140</v>
      </c>
      <c r="B7" s="44" t="s">
        <v>11</v>
      </c>
      <c r="C7" s="45">
        <v>8600</v>
      </c>
    </row>
    <row r="8" spans="1:3">
      <c r="A8" s="37">
        <v>2335</v>
      </c>
      <c r="B8" s="48" t="s">
        <v>12</v>
      </c>
      <c r="C8" s="45">
        <v>1700</v>
      </c>
    </row>
    <row r="9" spans="1:3">
      <c r="A9" s="38">
        <v>3120</v>
      </c>
      <c r="B9" s="44" t="s">
        <v>86</v>
      </c>
      <c r="C9" s="45">
        <v>2300</v>
      </c>
    </row>
    <row r="10" spans="1:3">
      <c r="A10" s="38">
        <v>3135</v>
      </c>
      <c r="B10" s="44" t="s">
        <v>13</v>
      </c>
      <c r="C10" s="45">
        <v>7350</v>
      </c>
    </row>
    <row r="11" spans="1:3">
      <c r="A11" s="42">
        <v>3150</v>
      </c>
      <c r="B11" s="46" t="s">
        <v>148</v>
      </c>
      <c r="C11" s="45">
        <v>2500</v>
      </c>
    </row>
    <row r="12" spans="1:3">
      <c r="A12" s="38">
        <v>3425</v>
      </c>
      <c r="B12" s="44" t="s">
        <v>15</v>
      </c>
      <c r="C12" s="45">
        <v>7140</v>
      </c>
    </row>
    <row r="13" spans="1:3">
      <c r="A13" s="38">
        <v>3450</v>
      </c>
      <c r="B13" s="44" t="s">
        <v>18</v>
      </c>
      <c r="C13" s="45">
        <v>4510</v>
      </c>
    </row>
    <row r="14" spans="1:3">
      <c r="A14" s="39">
        <v>4110</v>
      </c>
      <c r="B14" s="44" t="s">
        <v>20</v>
      </c>
      <c r="C14" s="45">
        <v>2950</v>
      </c>
    </row>
    <row r="15" spans="1:3">
      <c r="A15" s="39">
        <v>4115</v>
      </c>
      <c r="B15" s="44" t="s">
        <v>21</v>
      </c>
      <c r="C15" s="45">
        <v>1200</v>
      </c>
    </row>
    <row r="16" spans="1:3">
      <c r="A16" s="39">
        <v>4125</v>
      </c>
      <c r="B16" s="44" t="s">
        <v>22</v>
      </c>
      <c r="C16" s="45">
        <v>13080</v>
      </c>
    </row>
    <row r="17" spans="1:3">
      <c r="A17" s="39">
        <v>4130</v>
      </c>
      <c r="B17" s="44" t="s">
        <v>23</v>
      </c>
      <c r="C17" s="45">
        <v>970</v>
      </c>
    </row>
    <row r="18" spans="1:3">
      <c r="A18" s="40">
        <v>5115</v>
      </c>
      <c r="B18" s="44" t="s">
        <v>25</v>
      </c>
      <c r="C18" s="45">
        <v>9200</v>
      </c>
    </row>
    <row r="19" spans="1:3">
      <c r="A19" s="40">
        <v>5117</v>
      </c>
      <c r="B19" s="44" t="s">
        <v>106</v>
      </c>
      <c r="C19" s="45">
        <v>12260</v>
      </c>
    </row>
    <row r="20" spans="1:3">
      <c r="A20" s="40">
        <v>5410</v>
      </c>
      <c r="B20" s="44" t="s">
        <v>30</v>
      </c>
      <c r="C20" s="45">
        <v>1125</v>
      </c>
    </row>
    <row r="21" spans="1:3">
      <c r="A21" s="41">
        <v>6135</v>
      </c>
      <c r="B21" s="44" t="s">
        <v>31</v>
      </c>
      <c r="C21" s="45">
        <v>560</v>
      </c>
    </row>
    <row r="22" spans="1:3">
      <c r="A22" s="41">
        <v>6340</v>
      </c>
      <c r="B22" s="44" t="s">
        <v>50</v>
      </c>
      <c r="C22" s="45">
        <v>210</v>
      </c>
    </row>
    <row r="23" spans="1:3">
      <c r="A23" s="41">
        <v>6418</v>
      </c>
      <c r="B23" s="44" t="s">
        <v>45</v>
      </c>
      <c r="C23" s="45">
        <v>1800</v>
      </c>
    </row>
    <row r="24" spans="1:3">
      <c r="A24" s="41">
        <v>6445</v>
      </c>
      <c r="B24" s="44" t="s">
        <v>46</v>
      </c>
      <c r="C24" s="45">
        <v>3830</v>
      </c>
    </row>
    <row r="25" spans="1:3">
      <c r="A25" s="43">
        <v>7120</v>
      </c>
      <c r="B25" s="44" t="s">
        <v>36</v>
      </c>
      <c r="C25" s="45">
        <v>1465</v>
      </c>
    </row>
    <row r="26" spans="1:3">
      <c r="A26" s="43">
        <v>7133</v>
      </c>
      <c r="B26" s="44" t="s">
        <v>165</v>
      </c>
      <c r="C26" s="45">
        <v>5100</v>
      </c>
    </row>
    <row r="27" spans="1:3">
      <c r="A27" s="43">
        <v>7305</v>
      </c>
      <c r="B27" s="44" t="s">
        <v>37</v>
      </c>
      <c r="C27" s="45">
        <v>3500</v>
      </c>
    </row>
    <row r="28" spans="1:3">
      <c r="A28" s="43">
        <v>7310</v>
      </c>
      <c r="B28" s="47" t="s">
        <v>38</v>
      </c>
      <c r="C28" s="45">
        <v>2000</v>
      </c>
    </row>
    <row r="29" spans="1:3">
      <c r="A29" s="43">
        <v>7340</v>
      </c>
      <c r="B29" s="44" t="s">
        <v>39</v>
      </c>
      <c r="C29" s="45">
        <v>3775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3"/>
  <sheetViews>
    <sheetView topLeftCell="A155" workbookViewId="0">
      <selection activeCell="C193" sqref="C193"/>
    </sheetView>
  </sheetViews>
  <sheetFormatPr defaultRowHeight="12.75"/>
  <sheetData>
    <row r="1" spans="1:3">
      <c r="A1" s="125">
        <v>1105</v>
      </c>
      <c r="B1" s="136" t="s">
        <v>53</v>
      </c>
      <c r="C1" s="137"/>
    </row>
    <row r="2" spans="1:3">
      <c r="A2" s="125">
        <v>1110</v>
      </c>
      <c r="B2" s="136" t="s">
        <v>54</v>
      </c>
      <c r="C2" s="137"/>
    </row>
    <row r="3" spans="1:3">
      <c r="A3" s="125">
        <v>1115</v>
      </c>
      <c r="B3" s="136" t="s">
        <v>55</v>
      </c>
      <c r="C3" s="137"/>
    </row>
    <row r="4" spans="1:3">
      <c r="A4" s="125">
        <v>1120</v>
      </c>
      <c r="B4" s="136" t="s">
        <v>3</v>
      </c>
      <c r="C4" s="137"/>
    </row>
    <row r="5" spans="1:3">
      <c r="A5" s="125">
        <v>1125</v>
      </c>
      <c r="B5" s="136" t="s">
        <v>56</v>
      </c>
      <c r="C5" s="137"/>
    </row>
    <row r="6" spans="1:3">
      <c r="A6" s="125">
        <v>1130</v>
      </c>
      <c r="B6" s="136" t="s">
        <v>57</v>
      </c>
      <c r="C6" s="137"/>
    </row>
    <row r="7" spans="1:3">
      <c r="A7" s="125">
        <v>1135</v>
      </c>
      <c r="B7" s="147" t="s">
        <v>58</v>
      </c>
      <c r="C7" s="137"/>
    </row>
    <row r="8" spans="1:3">
      <c r="A8" s="125">
        <v>1145</v>
      </c>
      <c r="B8" s="136" t="s">
        <v>4</v>
      </c>
      <c r="C8" s="137">
        <v>16500</v>
      </c>
    </row>
    <row r="9" spans="1:3">
      <c r="A9" s="125">
        <v>1160</v>
      </c>
      <c r="B9" s="147" t="s">
        <v>59</v>
      </c>
      <c r="C9" s="137"/>
    </row>
    <row r="10" spans="1:3">
      <c r="A10" s="125">
        <v>1225</v>
      </c>
      <c r="B10" s="136" t="s">
        <v>60</v>
      </c>
      <c r="C10" s="137">
        <v>3000</v>
      </c>
    </row>
    <row r="11" spans="1:3">
      <c r="A11" s="125">
        <v>1230</v>
      </c>
      <c r="B11" s="139" t="s">
        <v>154</v>
      </c>
      <c r="C11" s="137"/>
    </row>
    <row r="12" spans="1:3">
      <c r="A12" s="125">
        <v>1315</v>
      </c>
      <c r="B12" s="136" t="s">
        <v>5</v>
      </c>
      <c r="C12" s="137">
        <v>3000</v>
      </c>
    </row>
    <row r="13" spans="1:3">
      <c r="A13" s="125">
        <v>1320</v>
      </c>
      <c r="B13" s="136" t="s">
        <v>61</v>
      </c>
      <c r="C13" s="137"/>
    </row>
    <row r="14" spans="1:3">
      <c r="A14" s="125">
        <v>1325</v>
      </c>
      <c r="B14" s="147" t="s">
        <v>6</v>
      </c>
      <c r="C14" s="137"/>
    </row>
    <row r="15" spans="1:3">
      <c r="A15" s="125">
        <v>1330</v>
      </c>
      <c r="B15" s="136" t="s">
        <v>7</v>
      </c>
      <c r="C15" s="137"/>
    </row>
    <row r="16" spans="1:3">
      <c r="A16" s="125">
        <v>1340</v>
      </c>
      <c r="B16" s="136" t="s">
        <v>8</v>
      </c>
      <c r="C16" s="137"/>
    </row>
    <row r="17" spans="1:3">
      <c r="A17" s="133">
        <v>1342</v>
      </c>
      <c r="B17" s="139" t="s">
        <v>62</v>
      </c>
      <c r="C17" s="137"/>
    </row>
    <row r="18" spans="1:3">
      <c r="A18" s="125">
        <v>1345</v>
      </c>
      <c r="B18" s="136" t="s">
        <v>63</v>
      </c>
      <c r="C18" s="137"/>
    </row>
    <row r="19" spans="1:3">
      <c r="A19" s="125">
        <v>1420</v>
      </c>
      <c r="B19" s="136" t="s">
        <v>64</v>
      </c>
      <c r="C19" s="137"/>
    </row>
    <row r="20" spans="1:3">
      <c r="A20" s="125" t="s">
        <v>167</v>
      </c>
      <c r="B20" s="136"/>
      <c r="C20" s="140"/>
    </row>
    <row r="21" spans="1:3">
      <c r="A21" s="125" t="s">
        <v>167</v>
      </c>
      <c r="B21" s="136"/>
      <c r="C21" s="140"/>
    </row>
    <row r="22" spans="1:3">
      <c r="A22" s="125" t="s">
        <v>167</v>
      </c>
      <c r="B22" s="136"/>
      <c r="C22" s="140"/>
    </row>
    <row r="23" spans="1:3">
      <c r="A23" s="125" t="s">
        <v>167</v>
      </c>
      <c r="B23" s="136"/>
      <c r="C23" s="140"/>
    </row>
    <row r="24" spans="1:3">
      <c r="A24" s="126">
        <v>2105</v>
      </c>
      <c r="B24" s="136" t="s">
        <v>65</v>
      </c>
      <c r="C24" s="137"/>
    </row>
    <row r="25" spans="1:3">
      <c r="A25" s="126">
        <v>2110</v>
      </c>
      <c r="B25" s="147" t="s">
        <v>66</v>
      </c>
      <c r="C25" s="137"/>
    </row>
    <row r="26" spans="1:3">
      <c r="A26" s="126">
        <v>2115</v>
      </c>
      <c r="B26" s="147" t="s">
        <v>67</v>
      </c>
      <c r="C26" s="137"/>
    </row>
    <row r="27" spans="1:3">
      <c r="A27" s="126">
        <v>2120</v>
      </c>
      <c r="B27" s="136" t="s">
        <v>68</v>
      </c>
      <c r="C27" s="137">
        <v>300</v>
      </c>
    </row>
    <row r="28" spans="1:3">
      <c r="A28" s="126">
        <v>2125</v>
      </c>
      <c r="B28" s="136" t="s">
        <v>9</v>
      </c>
      <c r="C28" s="137">
        <v>17000</v>
      </c>
    </row>
    <row r="29" spans="1:3">
      <c r="A29" s="126">
        <v>2130</v>
      </c>
      <c r="B29" s="136" t="s">
        <v>10</v>
      </c>
      <c r="C29" s="137"/>
    </row>
    <row r="30" spans="1:3">
      <c r="A30" s="126">
        <v>2135</v>
      </c>
      <c r="B30" s="147" t="s">
        <v>69</v>
      </c>
      <c r="C30" s="137"/>
    </row>
    <row r="31" spans="1:3">
      <c r="A31" s="126">
        <v>2140</v>
      </c>
      <c r="B31" s="136" t="s">
        <v>11</v>
      </c>
      <c r="C31" s="137">
        <v>1500</v>
      </c>
    </row>
    <row r="32" spans="1:3">
      <c r="A32" s="126">
        <v>2145</v>
      </c>
      <c r="B32" s="136" t="s">
        <v>70</v>
      </c>
      <c r="C32" s="137"/>
    </row>
    <row r="33" spans="1:3">
      <c r="A33" s="126">
        <v>2150</v>
      </c>
      <c r="B33" s="136" t="s">
        <v>71</v>
      </c>
      <c r="C33" s="137"/>
    </row>
    <row r="34" spans="1:3">
      <c r="A34" s="126">
        <v>2155</v>
      </c>
      <c r="B34" s="136" t="s">
        <v>72</v>
      </c>
      <c r="C34" s="137"/>
    </row>
    <row r="35" spans="1:3">
      <c r="A35" s="126">
        <v>2205</v>
      </c>
      <c r="B35" s="147" t="s">
        <v>73</v>
      </c>
      <c r="C35" s="137"/>
    </row>
    <row r="36" spans="1:3">
      <c r="A36" s="126">
        <v>2315</v>
      </c>
      <c r="B36" s="136" t="s">
        <v>74</v>
      </c>
      <c r="C36" s="137"/>
    </row>
    <row r="37" spans="1:3">
      <c r="A37" s="126">
        <v>2320</v>
      </c>
      <c r="B37" s="136" t="s">
        <v>75</v>
      </c>
      <c r="C37" s="137"/>
    </row>
    <row r="38" spans="1:3">
      <c r="A38" s="126">
        <v>2330</v>
      </c>
      <c r="B38" s="139" t="s">
        <v>76</v>
      </c>
      <c r="C38" s="137"/>
    </row>
    <row r="39" spans="1:3">
      <c r="A39" s="126">
        <v>2335</v>
      </c>
      <c r="B39" s="147" t="s">
        <v>12</v>
      </c>
      <c r="C39" s="137">
        <v>1750</v>
      </c>
    </row>
    <row r="40" spans="1:3">
      <c r="A40" s="126">
        <v>2340</v>
      </c>
      <c r="B40" s="136" t="s">
        <v>77</v>
      </c>
      <c r="C40" s="137"/>
    </row>
    <row r="41" spans="1:3">
      <c r="A41" s="126">
        <v>2345</v>
      </c>
      <c r="B41" s="136" t="s">
        <v>78</v>
      </c>
      <c r="C41" s="137"/>
    </row>
    <row r="42" spans="1:3">
      <c r="A42" s="126">
        <v>2405</v>
      </c>
      <c r="B42" s="136" t="s">
        <v>79</v>
      </c>
      <c r="C42" s="137"/>
    </row>
    <row r="43" spans="1:3">
      <c r="A43" s="127">
        <v>2406</v>
      </c>
      <c r="B43" s="136" t="s">
        <v>80</v>
      </c>
      <c r="C43" s="137"/>
    </row>
    <row r="44" spans="1:3">
      <c r="A44" s="127">
        <v>2413</v>
      </c>
      <c r="B44" s="147" t="s">
        <v>158</v>
      </c>
      <c r="C44" s="137"/>
    </row>
    <row r="45" spans="1:3">
      <c r="A45" s="127">
        <v>2415</v>
      </c>
      <c r="B45" s="147" t="s">
        <v>81</v>
      </c>
      <c r="C45" s="137"/>
    </row>
    <row r="46" spans="1:3">
      <c r="A46" s="126">
        <v>2420</v>
      </c>
      <c r="B46" s="136" t="s">
        <v>82</v>
      </c>
      <c r="C46" s="137"/>
    </row>
    <row r="47" spans="1:3">
      <c r="A47" s="127">
        <v>2423</v>
      </c>
      <c r="B47" s="136" t="s">
        <v>83</v>
      </c>
      <c r="C47" s="137"/>
    </row>
    <row r="48" spans="1:3">
      <c r="A48" s="127">
        <v>2425</v>
      </c>
      <c r="B48" s="136" t="s">
        <v>84</v>
      </c>
      <c r="C48" s="137"/>
    </row>
    <row r="49" spans="1:3">
      <c r="A49" s="127">
        <v>2430</v>
      </c>
      <c r="B49" s="139" t="s">
        <v>155</v>
      </c>
      <c r="C49" s="137"/>
    </row>
    <row r="50" spans="1:3">
      <c r="A50" s="127" t="s">
        <v>179</v>
      </c>
      <c r="B50" s="139" t="s">
        <v>184</v>
      </c>
      <c r="C50" s="140"/>
    </row>
    <row r="51" spans="1:3">
      <c r="A51" s="127" t="s">
        <v>168</v>
      </c>
      <c r="B51" s="139"/>
      <c r="C51" s="140"/>
    </row>
    <row r="52" spans="1:3">
      <c r="A52" s="127" t="s">
        <v>168</v>
      </c>
      <c r="B52" s="139"/>
      <c r="C52" s="140"/>
    </row>
    <row r="53" spans="1:3">
      <c r="A53" s="127" t="s">
        <v>168</v>
      </c>
      <c r="B53" s="139"/>
      <c r="C53" s="140"/>
    </row>
    <row r="54" spans="1:3">
      <c r="A54" s="128">
        <v>3105</v>
      </c>
      <c r="B54" s="136" t="s">
        <v>85</v>
      </c>
      <c r="C54" s="137"/>
    </row>
    <row r="55" spans="1:3">
      <c r="A55" s="128">
        <v>3120</v>
      </c>
      <c r="B55" s="136" t="s">
        <v>86</v>
      </c>
      <c r="C55" s="137">
        <v>2300</v>
      </c>
    </row>
    <row r="56" spans="1:3">
      <c r="A56" s="128">
        <v>3123</v>
      </c>
      <c r="B56" s="136" t="s">
        <v>42</v>
      </c>
      <c r="C56" s="137"/>
    </row>
    <row r="57" spans="1:3">
      <c r="A57" s="128">
        <v>3125</v>
      </c>
      <c r="B57" s="136" t="s">
        <v>87</v>
      </c>
      <c r="C57" s="137"/>
    </row>
    <row r="58" spans="1:3">
      <c r="A58" s="128">
        <v>3130</v>
      </c>
      <c r="B58" s="136" t="s">
        <v>88</v>
      </c>
      <c r="C58" s="137"/>
    </row>
    <row r="59" spans="1:3">
      <c r="A59" s="128">
        <v>3135</v>
      </c>
      <c r="B59" s="136" t="s">
        <v>13</v>
      </c>
      <c r="C59" s="137">
        <v>675</v>
      </c>
    </row>
    <row r="60" spans="1:3">
      <c r="A60" s="134">
        <v>3150</v>
      </c>
      <c r="B60" s="138" t="s">
        <v>148</v>
      </c>
      <c r="C60" s="137"/>
    </row>
    <row r="61" spans="1:3">
      <c r="A61" s="128">
        <v>3205</v>
      </c>
      <c r="B61" s="136" t="s">
        <v>89</v>
      </c>
      <c r="C61" s="137"/>
    </row>
    <row r="62" spans="1:3">
      <c r="A62" s="128">
        <v>3210</v>
      </c>
      <c r="B62" s="136" t="s">
        <v>90</v>
      </c>
      <c r="C62" s="137"/>
    </row>
    <row r="63" spans="1:3">
      <c r="A63" s="128">
        <v>3335</v>
      </c>
      <c r="B63" s="136" t="s">
        <v>91</v>
      </c>
      <c r="C63" s="137"/>
    </row>
    <row r="64" spans="1:3">
      <c r="A64" s="128">
        <v>3340</v>
      </c>
      <c r="B64" s="136" t="s">
        <v>92</v>
      </c>
      <c r="C64" s="137"/>
    </row>
    <row r="65" spans="1:3">
      <c r="A65" s="128">
        <v>3345</v>
      </c>
      <c r="B65" s="136" t="s">
        <v>93</v>
      </c>
      <c r="C65" s="137"/>
    </row>
    <row r="66" spans="1:3">
      <c r="A66" s="128">
        <v>3405</v>
      </c>
      <c r="B66" s="136" t="s">
        <v>14</v>
      </c>
      <c r="C66" s="137"/>
    </row>
    <row r="67" spans="1:3">
      <c r="A67" s="128">
        <v>3410</v>
      </c>
      <c r="B67" s="136" t="s">
        <v>94</v>
      </c>
      <c r="C67" s="137"/>
    </row>
    <row r="68" spans="1:3">
      <c r="A68" s="128">
        <v>3415</v>
      </c>
      <c r="B68" s="136" t="s">
        <v>95</v>
      </c>
      <c r="C68" s="137"/>
    </row>
    <row r="69" spans="1:3">
      <c r="A69" s="128">
        <v>3420</v>
      </c>
      <c r="B69" s="136" t="s">
        <v>96</v>
      </c>
      <c r="C69" s="137"/>
    </row>
    <row r="70" spans="1:3">
      <c r="A70" s="128">
        <v>3425</v>
      </c>
      <c r="B70" s="136" t="s">
        <v>15</v>
      </c>
      <c r="C70" s="137"/>
    </row>
    <row r="71" spans="1:3">
      <c r="A71" s="128">
        <v>3430</v>
      </c>
      <c r="B71" s="136" t="s">
        <v>16</v>
      </c>
      <c r="C71" s="137"/>
    </row>
    <row r="72" spans="1:3">
      <c r="A72" s="128">
        <v>3435</v>
      </c>
      <c r="B72" s="136" t="s">
        <v>97</v>
      </c>
      <c r="C72" s="137"/>
    </row>
    <row r="73" spans="1:3">
      <c r="A73" s="128">
        <v>3445</v>
      </c>
      <c r="B73" s="136" t="s">
        <v>17</v>
      </c>
      <c r="C73" s="137"/>
    </row>
    <row r="74" spans="1:3">
      <c r="A74" s="128">
        <v>3448</v>
      </c>
      <c r="B74" s="136" t="s">
        <v>149</v>
      </c>
      <c r="C74" s="137"/>
    </row>
    <row r="75" spans="1:3">
      <c r="A75" s="128">
        <v>3450</v>
      </c>
      <c r="B75" s="136" t="s">
        <v>18</v>
      </c>
      <c r="C75" s="137">
        <v>8500</v>
      </c>
    </row>
    <row r="76" spans="1:3">
      <c r="A76" s="128">
        <v>3452</v>
      </c>
      <c r="B76" s="136" t="s">
        <v>159</v>
      </c>
      <c r="C76" s="137"/>
    </row>
    <row r="77" spans="1:3">
      <c r="A77" s="128">
        <v>3455</v>
      </c>
      <c r="B77" s="136" t="s">
        <v>19</v>
      </c>
      <c r="C77" s="137"/>
    </row>
    <row r="78" spans="1:3">
      <c r="A78" s="128" t="s">
        <v>169</v>
      </c>
      <c r="B78" s="136"/>
      <c r="C78" s="137"/>
    </row>
    <row r="79" spans="1:3">
      <c r="A79" s="128" t="s">
        <v>169</v>
      </c>
      <c r="B79" s="136"/>
      <c r="C79" s="137"/>
    </row>
    <row r="80" spans="1:3">
      <c r="A80" s="128" t="s">
        <v>169</v>
      </c>
      <c r="B80" s="136"/>
      <c r="C80" s="137"/>
    </row>
    <row r="81" spans="1:3">
      <c r="A81" s="128" t="s">
        <v>169</v>
      </c>
      <c r="B81" s="136"/>
      <c r="C81" s="137"/>
    </row>
    <row r="82" spans="1:3">
      <c r="A82" s="129">
        <v>4105</v>
      </c>
      <c r="B82" s="139" t="s">
        <v>150</v>
      </c>
      <c r="C82" s="137"/>
    </row>
    <row r="83" spans="1:3">
      <c r="A83" s="129">
        <v>4110</v>
      </c>
      <c r="B83" s="136" t="s">
        <v>20</v>
      </c>
      <c r="C83" s="137">
        <v>3000</v>
      </c>
    </row>
    <row r="84" spans="1:3">
      <c r="A84" s="129">
        <v>4115</v>
      </c>
      <c r="B84" s="136" t="s">
        <v>21</v>
      </c>
      <c r="C84" s="137">
        <v>4000</v>
      </c>
    </row>
    <row r="85" spans="1:3">
      <c r="A85" s="129">
        <v>4120</v>
      </c>
      <c r="B85" s="136" t="s">
        <v>98</v>
      </c>
      <c r="C85" s="137"/>
    </row>
    <row r="86" spans="1:3">
      <c r="A86" s="129">
        <v>4125</v>
      </c>
      <c r="B86" s="136" t="s">
        <v>22</v>
      </c>
      <c r="C86" s="137">
        <v>1350</v>
      </c>
    </row>
    <row r="87" spans="1:3">
      <c r="A87" s="129">
        <v>4130</v>
      </c>
      <c r="B87" s="136" t="s">
        <v>23</v>
      </c>
      <c r="C87" s="137"/>
    </row>
    <row r="88" spans="1:3">
      <c r="A88" s="129">
        <v>4135</v>
      </c>
      <c r="B88" s="136" t="s">
        <v>99</v>
      </c>
      <c r="C88" s="137"/>
    </row>
    <row r="89" spans="1:3">
      <c r="A89" s="129">
        <v>4140</v>
      </c>
      <c r="B89" s="136" t="s">
        <v>24</v>
      </c>
      <c r="C89" s="137">
        <v>400</v>
      </c>
    </row>
    <row r="90" spans="1:3">
      <c r="A90" s="129">
        <v>4145</v>
      </c>
      <c r="B90" s="136" t="s">
        <v>100</v>
      </c>
      <c r="C90" s="137"/>
    </row>
    <row r="91" spans="1:3">
      <c r="A91" s="129">
        <v>4202</v>
      </c>
      <c r="B91" s="139" t="s">
        <v>156</v>
      </c>
      <c r="C91" s="137"/>
    </row>
    <row r="92" spans="1:3">
      <c r="A92" s="129">
        <v>4305</v>
      </c>
      <c r="B92" s="136" t="s">
        <v>101</v>
      </c>
      <c r="C92" s="137"/>
    </row>
    <row r="93" spans="1:3">
      <c r="A93" s="129">
        <v>4310</v>
      </c>
      <c r="B93" s="136" t="s">
        <v>102</v>
      </c>
      <c r="C93" s="137"/>
    </row>
    <row r="94" spans="1:3">
      <c r="A94" s="129">
        <v>4315</v>
      </c>
      <c r="B94" s="136" t="s">
        <v>103</v>
      </c>
      <c r="C94" s="137"/>
    </row>
    <row r="95" spans="1:3">
      <c r="A95" s="129">
        <v>4320</v>
      </c>
      <c r="B95" s="136" t="s">
        <v>104</v>
      </c>
      <c r="C95" s="137"/>
    </row>
    <row r="96" spans="1:3">
      <c r="A96" s="129">
        <v>4370</v>
      </c>
      <c r="B96" s="136" t="s">
        <v>47</v>
      </c>
      <c r="C96" s="137"/>
    </row>
    <row r="97" spans="1:3">
      <c r="A97" s="129">
        <v>4380</v>
      </c>
      <c r="B97" s="136" t="s">
        <v>166</v>
      </c>
      <c r="C97" s="137"/>
    </row>
    <row r="98" spans="1:3">
      <c r="A98" s="129" t="s">
        <v>170</v>
      </c>
      <c r="B98" s="136"/>
      <c r="C98" s="137"/>
    </row>
    <row r="99" spans="1:3">
      <c r="A99" s="129" t="s">
        <v>170</v>
      </c>
      <c r="B99" s="136"/>
      <c r="C99" s="137"/>
    </row>
    <row r="100" spans="1:3">
      <c r="A100" s="129" t="s">
        <v>170</v>
      </c>
      <c r="B100" s="136"/>
      <c r="C100" s="137"/>
    </row>
    <row r="101" spans="1:3">
      <c r="A101" s="129" t="s">
        <v>170</v>
      </c>
      <c r="B101" s="136"/>
      <c r="C101" s="137"/>
    </row>
    <row r="102" spans="1:3">
      <c r="A102" s="130">
        <v>5105</v>
      </c>
      <c r="B102" s="136" t="s">
        <v>105</v>
      </c>
      <c r="C102" s="137"/>
    </row>
    <row r="103" spans="1:3">
      <c r="A103" s="130">
        <v>5115</v>
      </c>
      <c r="B103" s="136" t="s">
        <v>25</v>
      </c>
      <c r="C103" s="137">
        <v>1800</v>
      </c>
    </row>
    <row r="104" spans="1:3">
      <c r="A104" s="130">
        <v>5117</v>
      </c>
      <c r="B104" s="136" t="s">
        <v>106</v>
      </c>
      <c r="C104" s="137"/>
    </row>
    <row r="105" spans="1:3">
      <c r="A105" s="130">
        <v>5120</v>
      </c>
      <c r="B105" s="136" t="s">
        <v>48</v>
      </c>
      <c r="C105" s="137"/>
    </row>
    <row r="106" spans="1:3">
      <c r="A106" s="130">
        <v>5125</v>
      </c>
      <c r="B106" s="136" t="s">
        <v>151</v>
      </c>
      <c r="C106" s="137"/>
    </row>
    <row r="107" spans="1:3">
      <c r="A107" s="130">
        <v>5127</v>
      </c>
      <c r="B107" s="136" t="s">
        <v>43</v>
      </c>
      <c r="C107" s="137"/>
    </row>
    <row r="108" spans="1:3">
      <c r="A108" s="130">
        <v>5130</v>
      </c>
      <c r="B108" s="136" t="s">
        <v>26</v>
      </c>
      <c r="C108" s="137">
        <v>2500</v>
      </c>
    </row>
    <row r="109" spans="1:3">
      <c r="A109" s="130">
        <v>5145</v>
      </c>
      <c r="B109" s="139" t="s">
        <v>27</v>
      </c>
      <c r="C109" s="137">
        <v>5000</v>
      </c>
    </row>
    <row r="110" spans="1:3">
      <c r="A110" s="130">
        <v>5305</v>
      </c>
      <c r="B110" s="136" t="s">
        <v>28</v>
      </c>
      <c r="C110" s="137">
        <v>4800</v>
      </c>
    </row>
    <row r="111" spans="1:3">
      <c r="A111" s="130">
        <v>5310</v>
      </c>
      <c r="B111" s="136" t="s">
        <v>107</v>
      </c>
      <c r="C111" s="137"/>
    </row>
    <row r="112" spans="1:3">
      <c r="A112" s="130">
        <v>5315</v>
      </c>
      <c r="B112" s="136" t="s">
        <v>108</v>
      </c>
      <c r="C112" s="137"/>
    </row>
    <row r="113" spans="1:3">
      <c r="A113" s="130">
        <v>5320</v>
      </c>
      <c r="B113" s="136" t="s">
        <v>29</v>
      </c>
      <c r="C113" s="137"/>
    </row>
    <row r="114" spans="1:3">
      <c r="A114" s="130">
        <v>5323</v>
      </c>
      <c r="B114" s="136" t="s">
        <v>157</v>
      </c>
      <c r="C114" s="137"/>
    </row>
    <row r="115" spans="1:3">
      <c r="A115" s="130">
        <v>5325</v>
      </c>
      <c r="B115" s="139" t="s">
        <v>160</v>
      </c>
      <c r="C115" s="137"/>
    </row>
    <row r="116" spans="1:3">
      <c r="A116" s="130">
        <v>5340</v>
      </c>
      <c r="B116" s="136" t="s">
        <v>49</v>
      </c>
      <c r="C116" s="137"/>
    </row>
    <row r="117" spans="1:3">
      <c r="A117" s="130">
        <v>5405</v>
      </c>
      <c r="B117" s="136" t="s">
        <v>109</v>
      </c>
      <c r="C117" s="137"/>
    </row>
    <row r="118" spans="1:3">
      <c r="A118" s="130">
        <v>5410</v>
      </c>
      <c r="B118" s="136" t="s">
        <v>30</v>
      </c>
      <c r="C118" s="137"/>
    </row>
    <row r="119" spans="1:3">
      <c r="A119" s="130">
        <v>5415</v>
      </c>
      <c r="B119" s="136" t="s">
        <v>110</v>
      </c>
      <c r="C119" s="137"/>
    </row>
    <row r="120" spans="1:3">
      <c r="A120" s="130" t="s">
        <v>180</v>
      </c>
      <c r="B120" s="136" t="s">
        <v>183</v>
      </c>
      <c r="C120" s="137"/>
    </row>
    <row r="121" spans="1:3">
      <c r="A121" s="130" t="s">
        <v>171</v>
      </c>
      <c r="B121" s="136"/>
      <c r="C121" s="137"/>
    </row>
    <row r="122" spans="1:3">
      <c r="A122" s="130" t="s">
        <v>171</v>
      </c>
      <c r="B122" s="136"/>
      <c r="C122" s="137"/>
    </row>
    <row r="123" spans="1:3">
      <c r="A123" s="130" t="s">
        <v>171</v>
      </c>
      <c r="B123" s="136"/>
      <c r="C123" s="137"/>
    </row>
    <row r="124" spans="1:3">
      <c r="A124" s="131">
        <v>6105</v>
      </c>
      <c r="B124" s="136" t="s">
        <v>111</v>
      </c>
      <c r="C124" s="137"/>
    </row>
    <row r="125" spans="1:3">
      <c r="A125" s="131">
        <v>6110</v>
      </c>
      <c r="B125" s="136" t="s">
        <v>112</v>
      </c>
      <c r="C125" s="137"/>
    </row>
    <row r="126" spans="1:3">
      <c r="A126" s="131">
        <v>6115</v>
      </c>
      <c r="B126" s="136" t="s">
        <v>113</v>
      </c>
      <c r="C126" s="137"/>
    </row>
    <row r="127" spans="1:3">
      <c r="A127" s="131">
        <v>6120</v>
      </c>
      <c r="B127" s="136" t="s">
        <v>114</v>
      </c>
      <c r="C127" s="137"/>
    </row>
    <row r="128" spans="1:3">
      <c r="A128" s="131">
        <v>6125</v>
      </c>
      <c r="B128" s="136" t="s">
        <v>115</v>
      </c>
      <c r="C128" s="137"/>
    </row>
    <row r="129" spans="1:3">
      <c r="A129" s="131">
        <v>6130</v>
      </c>
      <c r="B129" s="136" t="s">
        <v>116</v>
      </c>
      <c r="C129" s="137"/>
    </row>
    <row r="130" spans="1:3">
      <c r="A130" s="131">
        <v>6135</v>
      </c>
      <c r="B130" s="136" t="s">
        <v>31</v>
      </c>
      <c r="C130" s="137">
        <v>1500</v>
      </c>
    </row>
    <row r="131" spans="1:3">
      <c r="A131" s="131">
        <v>6140</v>
      </c>
      <c r="B131" s="136" t="s">
        <v>117</v>
      </c>
      <c r="C131" s="137"/>
    </row>
    <row r="132" spans="1:3">
      <c r="A132" s="131">
        <v>6160</v>
      </c>
      <c r="B132" s="136" t="s">
        <v>118</v>
      </c>
      <c r="C132" s="137"/>
    </row>
    <row r="133" spans="1:3">
      <c r="A133" s="131">
        <v>6205</v>
      </c>
      <c r="B133" s="136" t="s">
        <v>119</v>
      </c>
      <c r="C133" s="137"/>
    </row>
    <row r="134" spans="1:3">
      <c r="A134" s="131">
        <v>6210</v>
      </c>
      <c r="B134" s="136" t="s">
        <v>120</v>
      </c>
      <c r="C134" s="137"/>
    </row>
    <row r="135" spans="1:3">
      <c r="A135" s="131">
        <v>6215</v>
      </c>
      <c r="B135" s="136" t="s">
        <v>32</v>
      </c>
      <c r="C135" s="137">
        <v>300</v>
      </c>
    </row>
    <row r="136" spans="1:3">
      <c r="A136" s="131">
        <v>6220</v>
      </c>
      <c r="B136" s="136" t="s">
        <v>121</v>
      </c>
      <c r="C136" s="137"/>
    </row>
    <row r="137" spans="1:3">
      <c r="A137" s="131">
        <v>6225</v>
      </c>
      <c r="B137" s="136" t="s">
        <v>122</v>
      </c>
      <c r="C137" s="137"/>
    </row>
    <row r="138" spans="1:3">
      <c r="A138" s="131">
        <v>6230</v>
      </c>
      <c r="B138" s="136" t="s">
        <v>123</v>
      </c>
      <c r="C138" s="137"/>
    </row>
    <row r="139" spans="1:3">
      <c r="A139" s="131">
        <v>6305</v>
      </c>
      <c r="B139" s="136" t="s">
        <v>33</v>
      </c>
      <c r="C139" s="137"/>
    </row>
    <row r="140" spans="1:3">
      <c r="A140" s="131">
        <v>6306</v>
      </c>
      <c r="B140" s="136" t="s">
        <v>161</v>
      </c>
      <c r="C140" s="137"/>
    </row>
    <row r="141" spans="1:3">
      <c r="A141" s="131">
        <v>6315</v>
      </c>
      <c r="B141" s="136" t="s">
        <v>124</v>
      </c>
      <c r="C141" s="137"/>
    </row>
    <row r="142" spans="1:3">
      <c r="A142" s="131">
        <v>6320</v>
      </c>
      <c r="B142" s="136" t="s">
        <v>162</v>
      </c>
      <c r="C142" s="137"/>
    </row>
    <row r="143" spans="1:3">
      <c r="A143" s="131">
        <v>6323</v>
      </c>
      <c r="B143" s="136" t="s">
        <v>44</v>
      </c>
      <c r="C143" s="137"/>
    </row>
    <row r="144" spans="1:3">
      <c r="A144" s="131">
        <v>6325</v>
      </c>
      <c r="B144" s="136" t="s">
        <v>125</v>
      </c>
      <c r="C144" s="137"/>
    </row>
    <row r="145" spans="1:3">
      <c r="A145" s="131">
        <v>6330</v>
      </c>
      <c r="B145" s="136" t="s">
        <v>126</v>
      </c>
      <c r="C145" s="137"/>
    </row>
    <row r="146" spans="1:3">
      <c r="A146" s="131">
        <v>6335</v>
      </c>
      <c r="B146" s="136" t="s">
        <v>127</v>
      </c>
      <c r="C146" s="137"/>
    </row>
    <row r="147" spans="1:3">
      <c r="A147" s="131">
        <v>6340</v>
      </c>
      <c r="B147" s="136" t="s">
        <v>50</v>
      </c>
      <c r="C147" s="137"/>
    </row>
    <row r="148" spans="1:3">
      <c r="A148" s="132">
        <v>6350</v>
      </c>
      <c r="B148" s="136" t="s">
        <v>163</v>
      </c>
      <c r="C148" s="137"/>
    </row>
    <row r="149" spans="1:3">
      <c r="A149" s="132">
        <v>6410</v>
      </c>
      <c r="B149" s="141" t="s">
        <v>128</v>
      </c>
      <c r="C149" s="137"/>
    </row>
    <row r="150" spans="1:3">
      <c r="A150" s="131">
        <v>6415</v>
      </c>
      <c r="B150" s="136" t="s">
        <v>129</v>
      </c>
      <c r="C150" s="137"/>
    </row>
    <row r="151" spans="1:3">
      <c r="A151" s="131">
        <v>6418</v>
      </c>
      <c r="B151" s="136" t="s">
        <v>45</v>
      </c>
      <c r="C151" s="137"/>
    </row>
    <row r="152" spans="1:3">
      <c r="A152" s="131">
        <v>6420</v>
      </c>
      <c r="B152" s="136" t="s">
        <v>130</v>
      </c>
      <c r="C152" s="137"/>
    </row>
    <row r="153" spans="1:3">
      <c r="A153" s="131">
        <v>6425</v>
      </c>
      <c r="B153" s="136" t="s">
        <v>131</v>
      </c>
      <c r="C153" s="137"/>
    </row>
    <row r="154" spans="1:3">
      <c r="A154" s="131">
        <v>6430</v>
      </c>
      <c r="B154" s="136" t="s">
        <v>132</v>
      </c>
      <c r="C154" s="137"/>
    </row>
    <row r="155" spans="1:3">
      <c r="A155" s="131">
        <v>6436</v>
      </c>
      <c r="B155" s="136" t="s">
        <v>164</v>
      </c>
      <c r="C155" s="137"/>
    </row>
    <row r="156" spans="1:3">
      <c r="A156" s="131">
        <v>6440</v>
      </c>
      <c r="B156" s="136" t="s">
        <v>51</v>
      </c>
      <c r="C156" s="137"/>
    </row>
    <row r="157" spans="1:3">
      <c r="A157" s="131">
        <v>6445</v>
      </c>
      <c r="B157" s="136" t="s">
        <v>46</v>
      </c>
      <c r="C157" s="137">
        <v>900</v>
      </c>
    </row>
    <row r="158" spans="1:3">
      <c r="A158" s="131" t="s">
        <v>172</v>
      </c>
      <c r="B158" s="136"/>
      <c r="C158" s="137"/>
    </row>
    <row r="159" spans="1:3">
      <c r="A159" s="131" t="s">
        <v>172</v>
      </c>
      <c r="B159" s="136"/>
      <c r="C159" s="137"/>
    </row>
    <row r="160" spans="1:3">
      <c r="A160" s="131" t="s">
        <v>172</v>
      </c>
      <c r="B160" s="136"/>
      <c r="C160" s="137"/>
    </row>
    <row r="161" spans="1:3">
      <c r="A161" s="131" t="s">
        <v>172</v>
      </c>
      <c r="B161" s="136"/>
      <c r="C161" s="137"/>
    </row>
    <row r="162" spans="1:3">
      <c r="A162" s="135">
        <v>7105</v>
      </c>
      <c r="B162" s="136" t="s">
        <v>34</v>
      </c>
      <c r="C162" s="137"/>
    </row>
    <row r="163" spans="1:3">
      <c r="A163" s="135">
        <v>7110</v>
      </c>
      <c r="B163" s="136" t="s">
        <v>133</v>
      </c>
      <c r="C163" s="137"/>
    </row>
    <row r="164" spans="1:3">
      <c r="A164" s="135">
        <v>7112</v>
      </c>
      <c r="B164" s="136" t="s">
        <v>134</v>
      </c>
      <c r="C164" s="137"/>
    </row>
    <row r="165" spans="1:3">
      <c r="A165" s="135">
        <v>7115</v>
      </c>
      <c r="B165" s="136" t="s">
        <v>35</v>
      </c>
      <c r="C165" s="137">
        <v>1300</v>
      </c>
    </row>
    <row r="166" spans="1:3">
      <c r="A166" s="135">
        <v>7120</v>
      </c>
      <c r="B166" s="136" t="s">
        <v>36</v>
      </c>
      <c r="C166" s="137">
        <v>2700</v>
      </c>
    </row>
    <row r="167" spans="1:3">
      <c r="A167" s="142">
        <v>7125</v>
      </c>
      <c r="B167" s="143" t="s">
        <v>135</v>
      </c>
      <c r="C167" s="137"/>
    </row>
    <row r="168" spans="1:3">
      <c r="A168" s="135">
        <v>7133</v>
      </c>
      <c r="B168" s="136" t="s">
        <v>165</v>
      </c>
      <c r="C168" s="137"/>
    </row>
    <row r="169" spans="1:3">
      <c r="A169" s="135">
        <v>7135</v>
      </c>
      <c r="B169" s="136" t="s">
        <v>136</v>
      </c>
      <c r="C169" s="137"/>
    </row>
    <row r="170" spans="1:3">
      <c r="A170" s="135">
        <v>7140</v>
      </c>
      <c r="B170" s="136" t="s">
        <v>137</v>
      </c>
      <c r="C170" s="137"/>
    </row>
    <row r="171" spans="1:3">
      <c r="A171" s="135">
        <v>7220</v>
      </c>
      <c r="B171" s="136" t="s">
        <v>138</v>
      </c>
      <c r="C171" s="137"/>
    </row>
    <row r="172" spans="1:3">
      <c r="A172" s="135">
        <v>7230</v>
      </c>
      <c r="B172" s="136" t="s">
        <v>139</v>
      </c>
      <c r="C172" s="137"/>
    </row>
    <row r="173" spans="1:3">
      <c r="A173" s="135">
        <v>7305</v>
      </c>
      <c r="B173" s="136" t="s">
        <v>37</v>
      </c>
      <c r="C173" s="137"/>
    </row>
    <row r="174" spans="1:3">
      <c r="A174" s="135">
        <v>7310</v>
      </c>
      <c r="B174" s="139" t="s">
        <v>38</v>
      </c>
      <c r="C174" s="144"/>
    </row>
    <row r="175" spans="1:3">
      <c r="A175" s="135">
        <v>7315</v>
      </c>
      <c r="B175" s="136" t="s">
        <v>140</v>
      </c>
      <c r="C175" s="137"/>
    </row>
    <row r="176" spans="1:3">
      <c r="A176" s="135">
        <v>7318</v>
      </c>
      <c r="B176" s="136" t="s">
        <v>152</v>
      </c>
      <c r="C176" s="137"/>
    </row>
    <row r="177" spans="1:3">
      <c r="A177" s="135">
        <v>7328</v>
      </c>
      <c r="B177" s="136" t="s">
        <v>52</v>
      </c>
      <c r="C177" s="137"/>
    </row>
    <row r="178" spans="1:3">
      <c r="A178" s="135">
        <v>7330</v>
      </c>
      <c r="B178" s="136" t="s">
        <v>141</v>
      </c>
      <c r="C178" s="137"/>
    </row>
    <row r="179" spans="1:3">
      <c r="A179" s="135">
        <v>7335</v>
      </c>
      <c r="B179" s="136" t="s">
        <v>142</v>
      </c>
      <c r="C179" s="137"/>
    </row>
    <row r="180" spans="1:3">
      <c r="A180" s="135">
        <v>7340</v>
      </c>
      <c r="B180" s="136" t="s">
        <v>39</v>
      </c>
      <c r="C180" s="137"/>
    </row>
    <row r="181" spans="1:3">
      <c r="A181" s="135">
        <v>7345</v>
      </c>
      <c r="B181" s="136" t="s">
        <v>153</v>
      </c>
      <c r="C181" s="140"/>
    </row>
    <row r="182" spans="1:3">
      <c r="A182" s="135">
        <v>7348</v>
      </c>
      <c r="B182" s="136" t="s">
        <v>143</v>
      </c>
      <c r="C182" s="140"/>
    </row>
    <row r="183" spans="1:3">
      <c r="A183" s="135">
        <v>7350</v>
      </c>
      <c r="B183" s="136" t="s">
        <v>144</v>
      </c>
      <c r="C183" s="140"/>
    </row>
    <row r="184" spans="1:3">
      <c r="A184" s="135">
        <v>7405</v>
      </c>
      <c r="B184" s="136" t="s">
        <v>145</v>
      </c>
      <c r="C184" s="140"/>
    </row>
    <row r="185" spans="1:3">
      <c r="A185" s="135">
        <v>7410</v>
      </c>
      <c r="B185" s="136" t="s">
        <v>40</v>
      </c>
      <c r="C185" s="140"/>
    </row>
    <row r="186" spans="1:3">
      <c r="A186" s="135">
        <v>7415</v>
      </c>
      <c r="B186" s="136" t="s">
        <v>41</v>
      </c>
      <c r="C186" s="137"/>
    </row>
    <row r="187" spans="1:3">
      <c r="A187" s="135">
        <v>7420</v>
      </c>
      <c r="B187" s="136" t="s">
        <v>146</v>
      </c>
      <c r="C187" s="140"/>
    </row>
    <row r="188" spans="1:3">
      <c r="A188" s="135">
        <v>7425</v>
      </c>
      <c r="B188" s="136" t="s">
        <v>147</v>
      </c>
      <c r="C188" s="140"/>
    </row>
    <row r="189" spans="1:3">
      <c r="A189" s="145" t="s">
        <v>181</v>
      </c>
      <c r="B189" s="146" t="s">
        <v>182</v>
      </c>
      <c r="C189" s="140"/>
    </row>
    <row r="190" spans="1:3">
      <c r="A190" s="145" t="s">
        <v>173</v>
      </c>
      <c r="B190" s="146"/>
      <c r="C190" s="140"/>
    </row>
    <row r="191" spans="1:3">
      <c r="A191" s="145" t="s">
        <v>173</v>
      </c>
      <c r="B191" s="146"/>
      <c r="C191" s="140"/>
    </row>
    <row r="192" spans="1:3">
      <c r="A192" s="145" t="s">
        <v>173</v>
      </c>
      <c r="B192" s="146"/>
      <c r="C192" s="140"/>
    </row>
    <row r="193" spans="1:3">
      <c r="A193" s="77"/>
      <c r="B193" s="77" t="s">
        <v>178</v>
      </c>
      <c r="C193" s="77">
        <v>93825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sqref="A1:B29"/>
    </sheetView>
  </sheetViews>
  <sheetFormatPr defaultRowHeight="12.75"/>
  <sheetData>
    <row r="1" spans="1:3" ht="15">
      <c r="A1" s="97">
        <v>1120</v>
      </c>
      <c r="B1" s="85">
        <v>1450</v>
      </c>
      <c r="C1" s="97"/>
    </row>
    <row r="2" spans="1:3" ht="15">
      <c r="A2" s="97">
        <v>1145</v>
      </c>
      <c r="B2" s="85">
        <v>16060</v>
      </c>
      <c r="C2" s="97"/>
    </row>
    <row r="3" spans="1:3" ht="15">
      <c r="A3" s="97">
        <v>1225</v>
      </c>
      <c r="B3" s="85">
        <v>3900</v>
      </c>
      <c r="C3" s="97"/>
    </row>
    <row r="4" spans="1:3" ht="15">
      <c r="A4" s="97">
        <v>1315</v>
      </c>
      <c r="B4" s="85">
        <v>2720</v>
      </c>
      <c r="C4" s="97"/>
    </row>
    <row r="5" spans="1:3" ht="15">
      <c r="A5" s="97">
        <v>1340</v>
      </c>
      <c r="B5" s="85">
        <v>18360</v>
      </c>
      <c r="C5" s="97"/>
    </row>
    <row r="6" spans="1:3" ht="15">
      <c r="A6" s="97">
        <v>2125</v>
      </c>
      <c r="B6" s="85">
        <v>7680</v>
      </c>
      <c r="C6" s="97"/>
    </row>
    <row r="7" spans="1:3" ht="15">
      <c r="A7" s="97">
        <v>2140</v>
      </c>
      <c r="B7" s="85">
        <v>3920</v>
      </c>
      <c r="C7" s="97"/>
    </row>
    <row r="8" spans="1:3" ht="15">
      <c r="A8" s="97">
        <v>2335</v>
      </c>
      <c r="B8" s="85">
        <v>1650</v>
      </c>
      <c r="C8" s="97"/>
    </row>
    <row r="9" spans="1:3" ht="15">
      <c r="A9" s="97">
        <v>3425</v>
      </c>
      <c r="B9" s="85">
        <v>6870</v>
      </c>
      <c r="C9" s="97"/>
    </row>
    <row r="10" spans="1:3" ht="15">
      <c r="A10" s="97">
        <v>3445</v>
      </c>
      <c r="B10" s="85">
        <v>3050</v>
      </c>
      <c r="C10" s="97"/>
    </row>
    <row r="11" spans="1:3" ht="15">
      <c r="A11" s="97">
        <v>3450</v>
      </c>
      <c r="B11" s="85">
        <v>21010</v>
      </c>
      <c r="C11" s="97"/>
    </row>
    <row r="12" spans="1:3" ht="15">
      <c r="A12" s="97">
        <v>3455</v>
      </c>
      <c r="B12" s="85">
        <v>1100</v>
      </c>
      <c r="C12" s="97"/>
    </row>
    <row r="13" spans="1:3" ht="15">
      <c r="A13" s="97">
        <v>4115</v>
      </c>
      <c r="B13" s="85">
        <v>10850</v>
      </c>
      <c r="C13" s="97"/>
    </row>
    <row r="14" spans="1:3" ht="15">
      <c r="A14" s="97">
        <v>4125</v>
      </c>
      <c r="B14" s="85">
        <v>8675</v>
      </c>
      <c r="C14" s="97"/>
    </row>
    <row r="15" spans="1:3" ht="15">
      <c r="A15" s="97">
        <v>4130</v>
      </c>
      <c r="B15" s="85">
        <v>4810</v>
      </c>
      <c r="C15" s="97"/>
    </row>
    <row r="16" spans="1:3" ht="15">
      <c r="A16" s="97">
        <v>4140</v>
      </c>
      <c r="B16" s="85">
        <v>2390</v>
      </c>
      <c r="C16" s="97"/>
    </row>
    <row r="17" spans="1:4" ht="15">
      <c r="A17" s="97">
        <v>4380</v>
      </c>
      <c r="B17" s="85">
        <v>1200</v>
      </c>
      <c r="C17" s="97"/>
    </row>
    <row r="18" spans="1:4" ht="15">
      <c r="A18" s="97">
        <v>5115</v>
      </c>
      <c r="B18" s="85">
        <v>28205</v>
      </c>
      <c r="C18" s="97"/>
    </row>
    <row r="19" spans="1:4" ht="15">
      <c r="A19" s="97">
        <v>5130</v>
      </c>
      <c r="B19" s="85">
        <v>7100</v>
      </c>
      <c r="C19" s="97"/>
    </row>
    <row r="20" spans="1:4" ht="15">
      <c r="A20" s="97">
        <v>5305</v>
      </c>
      <c r="B20" s="85">
        <v>10200</v>
      </c>
      <c r="C20" s="97"/>
    </row>
    <row r="21" spans="1:4" ht="15">
      <c r="A21" s="97">
        <v>5410</v>
      </c>
      <c r="B21" s="85">
        <v>6370</v>
      </c>
      <c r="C21" s="97"/>
    </row>
    <row r="22" spans="1:4" ht="15">
      <c r="A22" s="97">
        <v>6135</v>
      </c>
      <c r="B22" s="85">
        <v>6170</v>
      </c>
      <c r="C22" s="97"/>
    </row>
    <row r="23" spans="1:4" ht="15">
      <c r="A23" s="97">
        <v>6305</v>
      </c>
      <c r="B23" s="85">
        <v>850</v>
      </c>
      <c r="C23" s="97"/>
    </row>
    <row r="24" spans="1:4" ht="15">
      <c r="A24" s="97">
        <v>6440</v>
      </c>
      <c r="B24" s="85">
        <v>1400</v>
      </c>
      <c r="C24" s="97"/>
    </row>
    <row r="25" spans="1:4" ht="15">
      <c r="A25" s="97">
        <v>7133</v>
      </c>
      <c r="B25" s="85">
        <v>600</v>
      </c>
      <c r="C25" s="97"/>
    </row>
    <row r="26" spans="1:4" ht="15">
      <c r="A26" s="97">
        <v>7305</v>
      </c>
      <c r="B26" s="85">
        <v>300</v>
      </c>
      <c r="C26" s="97"/>
      <c r="D26" s="85"/>
    </row>
    <row r="27" spans="1:4" ht="15">
      <c r="A27" s="97">
        <v>7337</v>
      </c>
      <c r="B27" s="85">
        <v>240</v>
      </c>
      <c r="C27" s="97"/>
      <c r="D27" s="85"/>
    </row>
    <row r="28" spans="1:4" ht="15">
      <c r="A28" s="97">
        <v>7340</v>
      </c>
      <c r="B28" s="85">
        <v>6850</v>
      </c>
      <c r="C28" s="97"/>
      <c r="D28" s="85"/>
    </row>
    <row r="29" spans="1:4" ht="15">
      <c r="A29" s="97">
        <v>7355</v>
      </c>
      <c r="B29" s="85">
        <v>1050</v>
      </c>
      <c r="C29" s="97"/>
      <c r="D29" s="85"/>
    </row>
    <row r="30" spans="1:4" ht="15">
      <c r="A30" s="97"/>
      <c r="B30" s="97"/>
      <c r="C30" s="97"/>
      <c r="D30" s="85"/>
    </row>
  </sheetData>
  <sortState ref="A1:D30">
    <sortCondition ref="A1:A3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A30" sqref="A30"/>
    </sheetView>
  </sheetViews>
  <sheetFormatPr defaultRowHeight="12.75"/>
  <sheetData>
    <row r="1" spans="1:2">
      <c r="A1" s="124">
        <v>1120</v>
      </c>
      <c r="B1" s="80">
        <v>16434</v>
      </c>
    </row>
    <row r="2" spans="1:2">
      <c r="A2" s="124">
        <v>1145</v>
      </c>
      <c r="B2" s="80">
        <v>37870</v>
      </c>
    </row>
    <row r="3" spans="1:2">
      <c r="A3" s="124">
        <v>1225</v>
      </c>
      <c r="B3" s="80">
        <v>7195</v>
      </c>
    </row>
    <row r="4" spans="1:2">
      <c r="A4" s="124">
        <v>1315</v>
      </c>
      <c r="B4" s="80">
        <v>4533</v>
      </c>
    </row>
    <row r="5" spans="1:2">
      <c r="A5" s="124">
        <v>1325</v>
      </c>
      <c r="B5" s="80">
        <v>4585</v>
      </c>
    </row>
    <row r="6" spans="1:2">
      <c r="A6" s="124">
        <v>1330</v>
      </c>
      <c r="B6" s="80">
        <v>4175</v>
      </c>
    </row>
    <row r="7" spans="1:2">
      <c r="A7" s="124">
        <v>1340</v>
      </c>
      <c r="B7" s="80">
        <v>30510</v>
      </c>
    </row>
    <row r="8" spans="1:2">
      <c r="A8" s="124">
        <v>2125</v>
      </c>
      <c r="B8" s="80">
        <v>23421</v>
      </c>
    </row>
    <row r="9" spans="1:2">
      <c r="A9" s="124">
        <v>2140</v>
      </c>
      <c r="B9" s="80">
        <v>20765</v>
      </c>
    </row>
    <row r="10" spans="1:2">
      <c r="A10" s="124">
        <v>2335</v>
      </c>
      <c r="B10" s="80">
        <v>8032</v>
      </c>
    </row>
    <row r="11" spans="1:2">
      <c r="A11" s="124">
        <v>2413</v>
      </c>
      <c r="B11" s="80">
        <v>7416</v>
      </c>
    </row>
    <row r="12" spans="1:2">
      <c r="A12" s="124" t="s">
        <v>179</v>
      </c>
      <c r="B12" s="124">
        <v>720</v>
      </c>
    </row>
    <row r="13" spans="1:2">
      <c r="A13" s="124">
        <v>3123</v>
      </c>
      <c r="B13" s="124">
        <v>775</v>
      </c>
    </row>
    <row r="14" spans="1:2">
      <c r="A14" s="124">
        <v>3135</v>
      </c>
      <c r="B14" s="80">
        <v>8108</v>
      </c>
    </row>
    <row r="15" spans="1:2">
      <c r="A15" s="124">
        <v>3150</v>
      </c>
      <c r="B15" s="80">
        <v>7001</v>
      </c>
    </row>
    <row r="16" spans="1:2">
      <c r="A16" s="124">
        <v>3345</v>
      </c>
      <c r="B16" s="80">
        <v>1300</v>
      </c>
    </row>
    <row r="17" spans="1:2">
      <c r="A17" s="124">
        <v>3405</v>
      </c>
      <c r="B17" s="80">
        <v>12675</v>
      </c>
    </row>
    <row r="18" spans="1:2">
      <c r="A18" s="124">
        <v>3425</v>
      </c>
      <c r="B18" s="80">
        <v>17783</v>
      </c>
    </row>
    <row r="19" spans="1:2">
      <c r="A19" s="124">
        <v>3445</v>
      </c>
      <c r="B19" s="80">
        <v>14191</v>
      </c>
    </row>
    <row r="20" spans="1:2">
      <c r="A20" s="124">
        <v>3448</v>
      </c>
      <c r="B20" s="124">
        <v>355</v>
      </c>
    </row>
    <row r="21" spans="1:2">
      <c r="A21" s="124">
        <v>3450</v>
      </c>
      <c r="B21" s="80">
        <v>21422</v>
      </c>
    </row>
    <row r="22" spans="1:2">
      <c r="A22" s="124">
        <v>3455</v>
      </c>
      <c r="B22" s="80">
        <v>4806</v>
      </c>
    </row>
    <row r="23" spans="1:2">
      <c r="A23" s="124">
        <v>4110</v>
      </c>
      <c r="B23" s="80">
        <v>7706</v>
      </c>
    </row>
    <row r="24" spans="1:2">
      <c r="A24" s="124">
        <v>4115</v>
      </c>
      <c r="B24" s="80">
        <v>3818</v>
      </c>
    </row>
    <row r="25" spans="1:2">
      <c r="A25" s="124">
        <v>4125</v>
      </c>
      <c r="B25" s="80">
        <v>19131</v>
      </c>
    </row>
    <row r="26" spans="1:2">
      <c r="A26" s="124">
        <v>4130</v>
      </c>
      <c r="B26" s="80">
        <v>15697</v>
      </c>
    </row>
    <row r="27" spans="1:2">
      <c r="A27" s="124">
        <v>4140</v>
      </c>
      <c r="B27" s="80">
        <v>12376</v>
      </c>
    </row>
    <row r="28" spans="1:2">
      <c r="A28" s="124">
        <v>4380</v>
      </c>
      <c r="B28" s="80">
        <v>1050</v>
      </c>
    </row>
    <row r="29" spans="1:2">
      <c r="A29" s="124">
        <v>4410</v>
      </c>
      <c r="B29" s="124">
        <v>425</v>
      </c>
    </row>
    <row r="30" spans="1:2">
      <c r="A30" s="124">
        <v>5115</v>
      </c>
      <c r="B30" s="80">
        <v>19151</v>
      </c>
    </row>
    <row r="31" spans="1:2">
      <c r="A31" s="124">
        <v>5117</v>
      </c>
      <c r="B31" s="80">
        <v>20870</v>
      </c>
    </row>
    <row r="32" spans="1:2">
      <c r="A32" s="124">
        <v>5130</v>
      </c>
      <c r="B32" s="80">
        <v>3946</v>
      </c>
    </row>
    <row r="33" spans="1:2">
      <c r="A33" s="124">
        <v>5305</v>
      </c>
      <c r="B33" s="80">
        <v>9034</v>
      </c>
    </row>
    <row r="34" spans="1:2">
      <c r="A34" s="124">
        <v>5410</v>
      </c>
      <c r="B34" s="80">
        <v>22575</v>
      </c>
    </row>
    <row r="35" spans="1:2">
      <c r="A35" s="124" t="s">
        <v>180</v>
      </c>
      <c r="B35" s="80">
        <v>1915</v>
      </c>
    </row>
    <row r="36" spans="1:2">
      <c r="A36" s="124">
        <v>6135</v>
      </c>
      <c r="B36" s="80">
        <v>8042</v>
      </c>
    </row>
    <row r="37" spans="1:2">
      <c r="A37" s="124">
        <v>6215</v>
      </c>
      <c r="B37" s="124">
        <v>950</v>
      </c>
    </row>
    <row r="38" spans="1:2">
      <c r="A38" s="124">
        <v>6305</v>
      </c>
      <c r="B38" s="80">
        <v>14443</v>
      </c>
    </row>
    <row r="39" spans="1:2">
      <c r="A39" s="124">
        <v>6306</v>
      </c>
      <c r="B39" s="80">
        <v>2624</v>
      </c>
    </row>
    <row r="40" spans="1:2">
      <c r="A40" s="124">
        <v>6418</v>
      </c>
      <c r="B40" s="80">
        <v>2264</v>
      </c>
    </row>
    <row r="41" spans="1:2">
      <c r="A41" s="124">
        <v>6440</v>
      </c>
      <c r="B41" s="80">
        <v>1737</v>
      </c>
    </row>
    <row r="42" spans="1:2">
      <c r="A42" s="124">
        <v>6445</v>
      </c>
      <c r="B42" s="80">
        <v>7255</v>
      </c>
    </row>
    <row r="43" spans="1:2">
      <c r="A43" s="124">
        <v>7112</v>
      </c>
      <c r="B43" s="80">
        <v>1075</v>
      </c>
    </row>
    <row r="44" spans="1:2">
      <c r="A44" s="124">
        <v>7115</v>
      </c>
      <c r="B44" s="80">
        <v>4613</v>
      </c>
    </row>
    <row r="45" spans="1:2">
      <c r="A45" s="124">
        <v>7120</v>
      </c>
      <c r="B45" s="124">
        <v>775</v>
      </c>
    </row>
    <row r="46" spans="1:2">
      <c r="A46" s="124">
        <v>7133</v>
      </c>
      <c r="B46" s="80">
        <v>8289</v>
      </c>
    </row>
    <row r="47" spans="1:2">
      <c r="A47" s="124">
        <v>7305</v>
      </c>
      <c r="B47" s="80">
        <v>15068</v>
      </c>
    </row>
    <row r="48" spans="1:2">
      <c r="A48" s="124">
        <v>7310</v>
      </c>
      <c r="B48" s="80">
        <v>6102</v>
      </c>
    </row>
    <row r="49" spans="1:2">
      <c r="A49" s="124">
        <v>7315</v>
      </c>
      <c r="B49" s="80">
        <v>2050</v>
      </c>
    </row>
    <row r="50" spans="1:2">
      <c r="A50" s="124">
        <v>7318</v>
      </c>
      <c r="B50" s="80">
        <v>1829</v>
      </c>
    </row>
    <row r="51" spans="1:2">
      <c r="A51" s="124">
        <v>7340</v>
      </c>
      <c r="B51" s="80">
        <v>20619</v>
      </c>
    </row>
    <row r="52" spans="1:2">
      <c r="A52" s="124">
        <v>7337</v>
      </c>
      <c r="B52" s="80">
        <v>1319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80"/>
  <sheetViews>
    <sheetView workbookViewId="0">
      <selection sqref="A1:A192"/>
    </sheetView>
  </sheetViews>
  <sheetFormatPr defaultRowHeight="12.75"/>
  <sheetData>
    <row r="4" spans="1:1">
      <c r="A4">
        <v>2050</v>
      </c>
    </row>
    <row r="8" spans="1:1">
      <c r="A8">
        <v>525</v>
      </c>
    </row>
    <row r="10" spans="1:1">
      <c r="A10">
        <v>1500</v>
      </c>
    </row>
    <row r="29" spans="1:1">
      <c r="A29">
        <v>500</v>
      </c>
    </row>
    <row r="31" spans="1:1">
      <c r="A31">
        <v>1500</v>
      </c>
    </row>
    <row r="44" spans="1:1">
      <c r="A44">
        <v>3075</v>
      </c>
    </row>
    <row r="75" spans="1:1">
      <c r="A75">
        <v>2500</v>
      </c>
    </row>
    <row r="84" spans="1:1">
      <c r="A84">
        <v>4000</v>
      </c>
    </row>
    <row r="103" spans="1:1">
      <c r="A103">
        <v>1000</v>
      </c>
    </row>
    <row r="104" spans="1:1">
      <c r="A104">
        <v>4025</v>
      </c>
    </row>
    <row r="108" spans="1:1">
      <c r="A108">
        <v>1000</v>
      </c>
    </row>
    <row r="110" spans="1:1">
      <c r="A110">
        <v>500</v>
      </c>
    </row>
    <row r="130" spans="1:1">
      <c r="A130">
        <v>500</v>
      </c>
    </row>
    <row r="180" spans="1:1">
      <c r="A180">
        <v>1025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Totaal</vt:lpstr>
      <vt:lpstr>Totaal (Tekst)</vt:lpstr>
      <vt:lpstr>Beltrum</vt:lpstr>
      <vt:lpstr>Eelde</vt:lpstr>
      <vt:lpstr>Vollenhove</vt:lpstr>
      <vt:lpstr>Winterswijk</vt:lpstr>
      <vt:lpstr>Lichtenvoorde</vt:lpstr>
      <vt:lpstr>Zundert</vt:lpstr>
      <vt:lpstr>Elim</vt:lpstr>
      <vt:lpstr>Rekken</vt:lpstr>
      <vt:lpstr>StJansklooster</vt:lpstr>
    </vt:vector>
  </TitlesOfParts>
  <Company>Kees vd Broek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</dc:creator>
  <cp:lastModifiedBy>Jan van Zanten</cp:lastModifiedBy>
  <cp:lastPrinted>2016-01-11T12:52:36Z</cp:lastPrinted>
  <dcterms:created xsi:type="dcterms:W3CDTF">2008-07-28T15:39:07Z</dcterms:created>
  <dcterms:modified xsi:type="dcterms:W3CDTF">2016-08-03T18:32:08Z</dcterms:modified>
</cp:coreProperties>
</file>